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8" activeTab="8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state="hidden" r:id="rId8"/>
    <sheet name="7" sheetId="9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<sst xmlns="http://schemas.openxmlformats.org/spreadsheetml/2006/main" count="785" uniqueCount="458">
  <si>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</si>
  <si>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</si>
  <si>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</si>
  <si>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</si>
  <si>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</si>
  <si>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</si>
  <si>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</si>
  <si>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</si>
  <si>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</si>
  <si>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</si>
  <si>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</si>
  <si>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</si>
  <si>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</si>
  <si>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</si>
  <si>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</si>
  <si>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</si>
  <si>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</si>
  <si>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</si>
  <si>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</si>
  <si>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</si>
  <si>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</si>
  <si>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</si>
  <si>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</si>
  <si>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</si>
  <si>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</si>
  <si>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</si>
  <si>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</si>
  <si>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</si>
  <si>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</si>
  <si>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</si>
  <si>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</si>
  <si>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</si>
  <si>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</si>
  <si>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</si>
  <si>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</si>
  <si>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</si>
  <si>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</si>
  <si>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</si>
  <si>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</si>
  <si>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</si>
  <si>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</si>
  <si>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</si>
  <si>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</si>
  <si>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</si>
  <si>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</si>
  <si>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</si>
  <si>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</si>
  <si>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</si>
  <si>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</si>
  <si>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</si>
  <si>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</si>
  <si>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</si>
  <si>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</si>
  <si>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</si>
  <si>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</si>
  <si>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</si>
  <si>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</si>
  <si>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</si>
  <si>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</si>
  <si>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</si>
  <si>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</si>
  <si>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</si>
  <si>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</si>
  <si>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</si>
  <si>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</si>
  <si>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</si>
  <si>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</si>
  <si>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</si>
  <si>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</si>
  <si>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</si>
  <si>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</si>
  <si>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</si>
  <si>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</si>
  <si>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</si>
  <si>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</si>
  <si>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</si>
  <si>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</si>
  <si>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</si>
  <si>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</si>
  <si>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</si>
  <si>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</si>
  <si>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</si>
  <si>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</si>
  <si>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</si>
  <si>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</si>
  <si>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</si>
  <si>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</si>
  <si>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</si>
  <si>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</si>
  <si>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</si>
  <si>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</si>
  <si>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</si>
  <si>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</si>
  <si>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</si>
  <si>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</si>
  <si>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</si>
  <si>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</si>
  <si>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</si>
  <si>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</si>
  <si>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</si>
  <si>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</si>
  <si>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</si>
  <si>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</si>
  <si>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</si>
  <si>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</si>
  <si>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</si>
  <si>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</si>
  <si>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</si>
  <si>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</si>
  <si>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</si>
  <si>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</si>
  <si>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</si>
  <si>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</si>
  <si>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</si>
  <si>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</si>
  <si>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</si>
  <si>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</si>
  <si>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</si>
  <si>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</si>
  <si>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</si>
  <si>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</si>
  <si>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</si>
  <si>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</si>
  <si>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</si>
  <si>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</si>
  <si>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</si>
  <si>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</si>
  <si>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</si>
  <si>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</si>
  <si>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</si>
  <si>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</si>
  <si>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</si>
  <si>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</si>
  <si>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</si>
  <si>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</si>
  <si>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</si>
  <si>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</si>
  <si>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</si>
  <si>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</si>
  <si>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</si>
  <si>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</si>
  <si>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</si>
  <si>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</si>
  <si>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</si>
  <si>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</si>
  <si>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</si>
  <si>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</si>
  <si>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</si>
  <si>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</si>
  <si>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</si>
  <si>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</si>
  <si>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</si>
  <si>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</si>
  <si>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</si>
  <si>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</si>
  <si>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</si>
  <si>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</si>
  <si>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</si>
  <si>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</si>
  <si>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</si>
  <si>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</si>
  <si>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</si>
  <si>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</si>
  <si>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</si>
  <si>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</si>
  <si>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</si>
  <si>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</si>
  <si>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</si>
  <si>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</si>
  <si>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</si>
  <si>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</si>
  <si>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</si>
  <si>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</si>
  <si>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</si>
  <si>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</si>
  <si>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</si>
  <si>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</si>
  <si>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</si>
  <si>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</si>
  <si>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</si>
  <si>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</si>
  <si>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</si>
  <si>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</si>
  <si>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</si>
  <si>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</si>
  <si>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</si>
  <si>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</si>
  <si>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</si>
  <si>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</si>
  <si>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</si>
  <si>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</si>
  <si>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</si>
  <si>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</si>
  <si>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</si>
  <si>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</si>
  <si>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</si>
  <si>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</si>
  <si>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</si>
  <si>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</si>
  <si>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</si>
  <si>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</si>
  <si>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</si>
  <si>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</si>
  <si>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</si>
  <si>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</si>
  <si>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</si>
  <si>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</si>
  <si>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</si>
  <si>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</si>
  <si>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</si>
  <si>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</si>
  <si>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</si>
  <si>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</si>
  <si>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</si>
  <si>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</si>
  <si>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</si>
  <si>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</si>
  <si>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</si>
  <si>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</si>
  <si>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</si>
  <si>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</si>
  <si>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</si>
  <si>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</si>
  <si>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</si>
  <si>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</si>
  <si>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</si>
  <si>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</si>
  <si>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</si>
  <si>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</si>
  <si>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</si>
  <si>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</si>
  <si>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</si>
  <si>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</si>
  <si>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</si>
  <si>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</si>
  <si>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</si>
  <si>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</si>
  <si>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</si>
  <si>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</si>
  <si>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</si>
  <si>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</si>
  <si>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</si>
  <si>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</si>
  <si>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</si>
  <si>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</si>
  <si>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</si>
  <si>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</si>
  <si>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</si>
  <si>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</si>
  <si>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</si>
  <si>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</si>
  <si>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</si>
  <si>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</si>
  <si>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</si>
  <si>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</si>
  <si>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</si>
  <si>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</si>
  <si>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</si>
  <si>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</si>
  <si>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</si>
  <si>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</si>
  <si>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</si>
  <si>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</si>
  <si>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</si>
  <si>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</si>
  <si>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</si>
  <si>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</si>
  <si>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</si>
  <si>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</si>
  <si>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</si>
  <si>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</si>
  <si>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</si>
  <si>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</si>
  <si>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</si>
  <si>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</si>
  <si>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</si>
  <si>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</si>
  <si>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</si>
  <si>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</si>
  <si>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</si>
  <si>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</si>
  <si>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</si>
  <si>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</si>
  <si>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</si>
  <si>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</si>
  <si>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</si>
  <si>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</si>
  <si>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</si>
  <si>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</si>
  <si>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</si>
  <si>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</si>
  <si>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</si>
  <si>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</si>
  <si>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</si>
  <si>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</si>
  <si>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</si>
  <si>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</si>
  <si>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</si>
  <si>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</si>
  <si>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</si>
  <si>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</si>
  <si>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</si>
  <si>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</si>
  <si>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</si>
  <si>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</si>
  <si>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</si>
  <si>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</si>
  <si>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</si>
  <si>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</si>
  <si>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</si>
  <si>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</si>
  <si>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</si>
  <si>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</si>
  <si>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</si>
  <si>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</si>
  <si>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</si>
  <si>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</si>
  <si>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</si>
  <si>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</si>
  <si>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</si>
  <si>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</si>
  <si>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</si>
  <si>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</si>
  <si>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</si>
  <si>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</si>
  <si>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</si>
  <si>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</si>
  <si>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</si>
  <si>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</si>
  <si>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</si>
  <si>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</si>
  <si>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</si>
  <si>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</si>
  <si>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</si>
  <si>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</si>
  <si>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</si>
  <si>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</si>
  <si>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</si>
  <si>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</si>
  <si>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</si>
  <si>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</si>
  <si>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</si>
  <si>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</si>
  <si>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</si>
  <si>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</si>
  <si>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</si>
  <si>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</si>
  <si>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</si>
  <si>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</si>
  <si>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</si>
  <si>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</si>
  <si>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</si>
  <si>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</si>
  <si>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</si>
  <si>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</si>
  <si>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</si>
  <si>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</si>
  <si>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</si>
  <si>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</si>
  <si>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</si>
  <si>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</si>
  <si>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</si>
  <si>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</si>
  <si>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</si>
  <si>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</si>
  <si>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</si>
  <si>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</si>
  <si>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</si>
  <si>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</si>
  <si>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</si>
  <si>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</si>
  <si>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</si>
  <si>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</si>
  <si>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</si>
  <si>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</si>
  <si>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</si>
  <si>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</si>
  <si>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</si>
  <si>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</si>
  <si>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</si>
  <si>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</si>
  <si>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</si>
  <si>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</si>
  <si>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</si>
  <si>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</si>
  <si>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</si>
  <si>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</si>
  <si>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</si>
  <si>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</si>
  <si>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</si>
  <si>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</si>
  <si>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</si>
  <si>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</si>
  <si>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</si>
  <si>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</si>
  <si>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</si>
  <si>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</si>
  <si>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</si>
  <si>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</si>
  <si>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</si>
  <si>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</si>
  <si>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</si>
  <si>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</si>
  <si>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</si>
  <si>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</si>
  <si>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</si>
  <si>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</si>
  <si>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</si>
  <si>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</si>
  <si>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</si>
  <si>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</si>
  <si>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</si>
  <si>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</si>
  <si>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</si>
  <si>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</si>
  <si>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</si>
  <si>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</si>
  <si>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</si>
  <si>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</si>
  <si>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</si>
  <si>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</si>
  <si>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</si>
  <si>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</si>
  <si>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</si>
  <si>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</si>
  <si>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</si>
  <si>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</si>
  <si>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</si>
  <si>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</si>
  <si>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</si>
  <si>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</si>
  <si>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</si>
  <si>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</si>
  <si>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</si>
  <si>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</si>
  <si>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</si>
  <si>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</si>
  <si>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</si>
  <si>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</si>
  <si>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</si>
  <si>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</si>
  <si>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</si>
  <si>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</si>
  <si>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</si>
  <si>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</si>
  <si>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</si>
  <si>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</si>
  <si>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</si>
  <si>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</si>
  <si>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</si>
  <si>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</si>
  <si>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</si>
  <si>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</si>
  <si>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wykonywanych na podstawie porozumień (umów) między jednostkami samorządu terytorialnego- wykonanie za 2013r.</t>
  </si>
  <si>
    <t>80195</t>
  </si>
  <si>
    <t>Dochody i wydatki związane z realizacją zadań z zakresu administracji rządowej wykonywanych na podstawie porozumień z organami administracji rządowej-wykonanie na dzień 31.12.2019 r.</t>
  </si>
  <si>
    <t>75495</t>
  </si>
  <si>
    <t>92120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</si>
</sst>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3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5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1" fillId="0" borderId="34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44" t="s">
        <v>372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40" t="s">
        <v>2</v>
      </c>
      <c r="B4" s="240" t="s">
        <v>3</v>
      </c>
      <c r="C4" s="240" t="s">
        <v>17</v>
      </c>
      <c r="D4" s="240" t="s">
        <v>427</v>
      </c>
      <c r="E4" s="240" t="s">
        <v>93</v>
      </c>
      <c r="F4" s="240"/>
      <c r="G4" s="240"/>
      <c r="H4" s="240"/>
      <c r="I4" s="240"/>
      <c r="J4" s="240"/>
      <c r="K4" s="240"/>
    </row>
    <row r="5" spans="1:11" s="59" customFormat="1" ht="20.25" customHeight="1">
      <c r="A5" s="240"/>
      <c r="B5" s="240"/>
      <c r="C5" s="240"/>
      <c r="D5" s="240"/>
      <c r="E5" s="240" t="s">
        <v>37</v>
      </c>
      <c r="F5" s="240" t="s">
        <v>6</v>
      </c>
      <c r="G5" s="240"/>
      <c r="H5" s="240"/>
      <c r="I5" s="240"/>
      <c r="J5" s="240"/>
      <c r="K5" s="240" t="s">
        <v>39</v>
      </c>
    </row>
    <row r="6" spans="1:11" s="59" customFormat="1" ht="52.5">
      <c r="A6" s="240"/>
      <c r="B6" s="240"/>
      <c r="C6" s="240"/>
      <c r="D6" s="240"/>
      <c r="E6" s="240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40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6.2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6.2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6.2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6.2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6.2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6.2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6.2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9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2.5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9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6.2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6.2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2.5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9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6.2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6.2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6.2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6.2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9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6.2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6.2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41" t="s">
        <v>117</v>
      </c>
      <c r="B64" s="242"/>
      <c r="C64" s="243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85" t="s">
        <v>345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6.5">
      <c r="A2" s="285" t="s">
        <v>162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52" t="s">
        <v>60</v>
      </c>
      <c r="B5" s="252" t="s">
        <v>0</v>
      </c>
      <c r="C5" s="253" t="s">
        <v>166</v>
      </c>
      <c r="D5" s="286" t="s">
        <v>83</v>
      </c>
      <c r="E5" s="287"/>
      <c r="F5" s="287"/>
      <c r="G5" s="288"/>
      <c r="H5" s="253" t="s">
        <v>8</v>
      </c>
      <c r="I5" s="253"/>
      <c r="J5" s="253" t="s">
        <v>167</v>
      </c>
      <c r="K5" s="253" t="s">
        <v>172</v>
      </c>
    </row>
    <row r="6" spans="1:11" ht="15" customHeight="1">
      <c r="A6" s="252"/>
      <c r="B6" s="252"/>
      <c r="C6" s="253"/>
      <c r="D6" s="253" t="s">
        <v>7</v>
      </c>
      <c r="E6" s="291" t="s">
        <v>6</v>
      </c>
      <c r="F6" s="292"/>
      <c r="G6" s="293"/>
      <c r="H6" s="253" t="s">
        <v>7</v>
      </c>
      <c r="I6" s="253" t="s">
        <v>63</v>
      </c>
      <c r="J6" s="253"/>
      <c r="K6" s="253"/>
    </row>
    <row r="7" spans="1:11" ht="18" customHeight="1">
      <c r="A7" s="252"/>
      <c r="B7" s="252"/>
      <c r="C7" s="253"/>
      <c r="D7" s="253"/>
      <c r="E7" s="289" t="s">
        <v>168</v>
      </c>
      <c r="F7" s="291" t="s">
        <v>6</v>
      </c>
      <c r="G7" s="293"/>
      <c r="H7" s="253"/>
      <c r="I7" s="253"/>
      <c r="J7" s="253"/>
      <c r="K7" s="253"/>
    </row>
    <row r="8" spans="1:11" ht="42" customHeight="1">
      <c r="A8" s="252"/>
      <c r="B8" s="252"/>
      <c r="C8" s="253"/>
      <c r="D8" s="253"/>
      <c r="E8" s="290"/>
      <c r="F8" s="90" t="s">
        <v>165</v>
      </c>
      <c r="G8" s="90" t="s">
        <v>164</v>
      </c>
      <c r="H8" s="253"/>
      <c r="I8" s="253"/>
      <c r="J8" s="253"/>
      <c r="K8" s="25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6.2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45" t="s">
        <v>148</v>
      </c>
      <c r="B30" s="245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51" t="s">
        <v>430</v>
      </c>
      <c r="B1" s="251"/>
      <c r="C1" s="251"/>
      <c r="D1" s="251"/>
      <c r="E1" s="251"/>
      <c r="F1" s="251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94" t="s">
        <v>148</v>
      </c>
      <c r="B8" s="295"/>
      <c r="C8" s="295"/>
      <c r="D8" s="295"/>
      <c r="E8" s="296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79" t="s">
        <v>374</v>
      </c>
      <c r="B1" s="279"/>
      <c r="C1" s="279"/>
      <c r="D1" s="279"/>
      <c r="E1" s="279"/>
      <c r="F1" s="279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9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2.5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6.2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6.2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6.2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6.2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6.2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94" t="s">
        <v>148</v>
      </c>
      <c r="B14" s="295"/>
      <c r="C14" s="295"/>
      <c r="D14" s="295"/>
      <c r="E14" s="296"/>
      <c r="F14" s="174">
        <f>SUM(F6:F13)</f>
        <v>2675103</v>
      </c>
    </row>
    <row r="16" ht="12.75">
      <c r="A16" s="87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44" t="s">
        <v>212</v>
      </c>
      <c r="B1" s="244"/>
      <c r="C1" s="244"/>
      <c r="D1" s="7"/>
      <c r="E1" s="7"/>
      <c r="F1" s="7"/>
      <c r="G1" s="7"/>
      <c r="H1" s="7"/>
      <c r="I1" s="7"/>
      <c r="J1" s="7"/>
    </row>
    <row r="2" spans="1:7" ht="19.5" customHeight="1">
      <c r="A2" s="244" t="s">
        <v>46</v>
      </c>
      <c r="B2" s="244"/>
      <c r="C2" s="244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44" t="s">
        <v>212</v>
      </c>
      <c r="B1" s="244"/>
      <c r="C1" s="244"/>
      <c r="D1" s="7"/>
      <c r="E1" s="7"/>
      <c r="F1" s="7"/>
      <c r="G1" s="7"/>
      <c r="H1" s="7"/>
      <c r="I1" s="7"/>
      <c r="J1" s="7"/>
    </row>
    <row r="2" spans="1:7" ht="19.5" customHeight="1">
      <c r="A2" s="244" t="s">
        <v>120</v>
      </c>
      <c r="B2" s="244"/>
      <c r="C2" s="244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44" t="s">
        <v>205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40" t="s">
        <v>60</v>
      </c>
      <c r="B4" s="240" t="s">
        <v>0</v>
      </c>
      <c r="C4" s="297" t="s">
        <v>131</v>
      </c>
      <c r="D4" s="299" t="s">
        <v>121</v>
      </c>
      <c r="E4" s="299"/>
      <c r="F4" s="299"/>
      <c r="G4" s="299"/>
      <c r="H4" s="299"/>
      <c r="I4" s="299"/>
      <c r="J4" s="299"/>
      <c r="K4" s="299"/>
      <c r="L4" s="299"/>
    </row>
    <row r="5" spans="1:12" s="60" customFormat="1" ht="23.25" customHeight="1">
      <c r="A5" s="240"/>
      <c r="B5" s="240"/>
      <c r="C5" s="298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78" t="s">
        <v>86</v>
      </c>
      <c r="B1" s="278"/>
      <c r="C1" s="278"/>
      <c r="D1" s="278"/>
      <c r="E1" s="278"/>
      <c r="F1" s="278"/>
      <c r="G1" s="278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52" t="s">
        <v>60</v>
      </c>
      <c r="B4" s="252" t="s">
        <v>2</v>
      </c>
      <c r="C4" s="252" t="s">
        <v>3</v>
      </c>
      <c r="D4" s="282" t="s">
        <v>154</v>
      </c>
      <c r="E4" s="253" t="s">
        <v>84</v>
      </c>
      <c r="F4" s="253" t="s">
        <v>85</v>
      </c>
      <c r="G4" s="253" t="s">
        <v>42</v>
      </c>
    </row>
    <row r="5" spans="1:7" ht="19.5" customHeight="1">
      <c r="A5" s="252"/>
      <c r="B5" s="252"/>
      <c r="C5" s="252"/>
      <c r="D5" s="283"/>
      <c r="E5" s="253"/>
      <c r="F5" s="253"/>
      <c r="G5" s="253"/>
    </row>
    <row r="6" spans="1:7" ht="19.5" customHeight="1">
      <c r="A6" s="252"/>
      <c r="B6" s="252"/>
      <c r="C6" s="252"/>
      <c r="D6" s="284"/>
      <c r="E6" s="253"/>
      <c r="F6" s="253"/>
      <c r="G6" s="25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94" t="s">
        <v>148</v>
      </c>
      <c r="B13" s="295"/>
      <c r="C13" s="295"/>
      <c r="D13" s="295"/>
      <c r="E13" s="296"/>
      <c r="F13" s="30"/>
      <c r="G13" s="30"/>
    </row>
    <row r="15" ht="12.75">
      <c r="A15" s="87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79" t="s">
        <v>76</v>
      </c>
      <c r="B1" s="279"/>
      <c r="C1" s="279"/>
      <c r="D1" s="279"/>
      <c r="E1" s="279"/>
      <c r="F1" s="279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1" t="s">
        <v>11</v>
      </c>
      <c r="B4" s="300" t="s">
        <v>69</v>
      </c>
      <c r="C4" s="304" t="s">
        <v>213</v>
      </c>
      <c r="D4" s="304" t="s">
        <v>70</v>
      </c>
      <c r="E4" s="307" t="s">
        <v>71</v>
      </c>
      <c r="F4" s="47" t="s">
        <v>72</v>
      </c>
    </row>
    <row r="5" spans="1:6" s="48" customFormat="1" ht="47.25" customHeight="1">
      <c r="A5" s="302"/>
      <c r="B5" s="300"/>
      <c r="C5" s="305"/>
      <c r="D5" s="305"/>
      <c r="E5" s="308"/>
      <c r="F5" s="49" t="s">
        <v>73</v>
      </c>
    </row>
    <row r="6" spans="1:7" s="48" customFormat="1" ht="47.25" customHeight="1">
      <c r="A6" s="303"/>
      <c r="B6" s="300"/>
      <c r="C6" s="306"/>
      <c r="D6" s="306"/>
      <c r="E6" s="309"/>
      <c r="F6" s="49" t="s">
        <v>74</v>
      </c>
      <c r="G6" s="48" t="s">
        <v>24</v>
      </c>
    </row>
    <row r="7" spans="1:6" s="48" customFormat="1" ht="47.25" customHeight="1">
      <c r="A7" s="301" t="s">
        <v>12</v>
      </c>
      <c r="B7" s="300" t="s">
        <v>75</v>
      </c>
      <c r="C7" s="304" t="s">
        <v>214</v>
      </c>
      <c r="D7" s="304" t="s">
        <v>70</v>
      </c>
      <c r="E7" s="307" t="s">
        <v>71</v>
      </c>
      <c r="F7" s="47" t="s">
        <v>72</v>
      </c>
    </row>
    <row r="8" spans="1:6" s="48" customFormat="1" ht="47.25" customHeight="1">
      <c r="A8" s="302"/>
      <c r="B8" s="300"/>
      <c r="C8" s="305"/>
      <c r="D8" s="305"/>
      <c r="E8" s="308"/>
      <c r="F8" s="49" t="s">
        <v>73</v>
      </c>
    </row>
    <row r="9" spans="1:6" s="48" customFormat="1" ht="47.25" customHeight="1">
      <c r="A9" s="303"/>
      <c r="B9" s="300"/>
      <c r="C9" s="306"/>
      <c r="D9" s="306"/>
      <c r="E9" s="309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46" t="s">
        <v>354</v>
      </c>
      <c r="C1" s="246"/>
      <c r="D1" s="246"/>
      <c r="E1" s="246"/>
    </row>
    <row r="2" spans="2:4" ht="17.25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47" t="s">
        <v>2</v>
      </c>
      <c r="B4" s="247" t="s">
        <v>3</v>
      </c>
      <c r="C4" s="247" t="s">
        <v>4</v>
      </c>
      <c r="D4" s="247" t="s">
        <v>152</v>
      </c>
      <c r="E4" s="250" t="s">
        <v>423</v>
      </c>
      <c r="F4" s="223" t="s">
        <v>378</v>
      </c>
      <c r="G4" s="223" t="s">
        <v>378</v>
      </c>
    </row>
    <row r="5" spans="1:7" s="56" customFormat="1" ht="15" customHeight="1">
      <c r="A5" s="248"/>
      <c r="B5" s="248"/>
      <c r="C5" s="249"/>
      <c r="D5" s="249"/>
      <c r="E5" s="249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9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9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39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9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39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39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6.2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2.5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9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9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9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9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9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9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9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9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9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9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9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9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9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9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9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9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2.5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2.5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2.5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9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9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6.2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9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9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9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9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9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2.5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9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45" t="s">
        <v>135</v>
      </c>
      <c r="B72" s="245"/>
      <c r="C72" s="245"/>
      <c r="D72" s="245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51" t="s">
        <v>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52" t="s">
        <v>60</v>
      </c>
      <c r="B3" s="252" t="s">
        <v>2</v>
      </c>
      <c r="C3" s="252" t="s">
        <v>40</v>
      </c>
      <c r="D3" s="253" t="s">
        <v>138</v>
      </c>
      <c r="E3" s="253" t="s">
        <v>151</v>
      </c>
      <c r="F3" s="253" t="s">
        <v>87</v>
      </c>
      <c r="G3" s="253"/>
      <c r="H3" s="253"/>
      <c r="I3" s="253"/>
      <c r="J3" s="253"/>
      <c r="K3" s="253"/>
      <c r="L3" s="253"/>
      <c r="M3" s="253" t="s">
        <v>155</v>
      </c>
    </row>
    <row r="4" spans="1:13" s="51" customFormat="1" ht="19.5" customHeight="1">
      <c r="A4" s="252"/>
      <c r="B4" s="252"/>
      <c r="C4" s="252"/>
      <c r="D4" s="253"/>
      <c r="E4" s="253"/>
      <c r="F4" s="253" t="s">
        <v>206</v>
      </c>
      <c r="G4" s="253" t="s">
        <v>207</v>
      </c>
      <c r="H4" s="253"/>
      <c r="I4" s="253"/>
      <c r="J4" s="253"/>
      <c r="K4" s="253" t="s">
        <v>58</v>
      </c>
      <c r="L4" s="253" t="s">
        <v>59</v>
      </c>
      <c r="M4" s="253"/>
    </row>
    <row r="5" spans="1:13" s="51" customFormat="1" ht="29.25" customHeight="1">
      <c r="A5" s="252"/>
      <c r="B5" s="252"/>
      <c r="C5" s="252"/>
      <c r="D5" s="253"/>
      <c r="E5" s="253"/>
      <c r="F5" s="253"/>
      <c r="G5" s="253" t="s">
        <v>156</v>
      </c>
      <c r="H5" s="253" t="s">
        <v>136</v>
      </c>
      <c r="I5" s="253" t="s">
        <v>210</v>
      </c>
      <c r="J5" s="253" t="s">
        <v>137</v>
      </c>
      <c r="K5" s="253"/>
      <c r="L5" s="253"/>
      <c r="M5" s="253"/>
    </row>
    <row r="6" spans="1:13" s="51" customFormat="1" ht="19.5" customHeight="1">
      <c r="A6" s="252"/>
      <c r="B6" s="252"/>
      <c r="C6" s="252"/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1:13" s="51" customFormat="1" ht="19.5" customHeight="1">
      <c r="A7" s="252"/>
      <c r="B7" s="252"/>
      <c r="C7" s="252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1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81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30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81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1.2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54" t="s">
        <v>148</v>
      </c>
      <c r="B15" s="255"/>
      <c r="C15" s="255"/>
      <c r="D15" s="256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sheetProtection/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271" t="s">
        <v>139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3" spans="1:17" ht="9.75">
      <c r="A3" s="269" t="s">
        <v>60</v>
      </c>
      <c r="B3" s="269" t="s">
        <v>89</v>
      </c>
      <c r="C3" s="268" t="s">
        <v>90</v>
      </c>
      <c r="D3" s="268" t="s">
        <v>342</v>
      </c>
      <c r="E3" s="268" t="s">
        <v>144</v>
      </c>
      <c r="F3" s="269" t="s">
        <v>6</v>
      </c>
      <c r="G3" s="269"/>
      <c r="H3" s="269" t="s">
        <v>87</v>
      </c>
      <c r="I3" s="269"/>
      <c r="J3" s="269"/>
      <c r="K3" s="269"/>
      <c r="L3" s="269"/>
      <c r="M3" s="269"/>
      <c r="N3" s="269"/>
      <c r="O3" s="269"/>
      <c r="P3" s="269"/>
      <c r="Q3" s="269"/>
    </row>
    <row r="4" spans="1:17" ht="9.75">
      <c r="A4" s="269"/>
      <c r="B4" s="269"/>
      <c r="C4" s="268"/>
      <c r="D4" s="268"/>
      <c r="E4" s="268"/>
      <c r="F4" s="268" t="s">
        <v>141</v>
      </c>
      <c r="G4" s="268" t="s">
        <v>142</v>
      </c>
      <c r="H4" s="269" t="s">
        <v>82</v>
      </c>
      <c r="I4" s="269"/>
      <c r="J4" s="269"/>
      <c r="K4" s="269"/>
      <c r="L4" s="269"/>
      <c r="M4" s="269"/>
      <c r="N4" s="269"/>
      <c r="O4" s="269"/>
      <c r="P4" s="269"/>
      <c r="Q4" s="269"/>
    </row>
    <row r="5" spans="1:17" ht="9.75">
      <c r="A5" s="269"/>
      <c r="B5" s="269"/>
      <c r="C5" s="268"/>
      <c r="D5" s="268"/>
      <c r="E5" s="268"/>
      <c r="F5" s="268"/>
      <c r="G5" s="268"/>
      <c r="H5" s="268" t="s">
        <v>92</v>
      </c>
      <c r="I5" s="269" t="s">
        <v>93</v>
      </c>
      <c r="J5" s="269"/>
      <c r="K5" s="269"/>
      <c r="L5" s="269"/>
      <c r="M5" s="269"/>
      <c r="N5" s="269"/>
      <c r="O5" s="269"/>
      <c r="P5" s="269"/>
      <c r="Q5" s="269"/>
    </row>
    <row r="6" spans="1:17" ht="14.25" customHeight="1">
      <c r="A6" s="269"/>
      <c r="B6" s="269"/>
      <c r="C6" s="268"/>
      <c r="D6" s="268"/>
      <c r="E6" s="268"/>
      <c r="F6" s="268"/>
      <c r="G6" s="268"/>
      <c r="H6" s="268"/>
      <c r="I6" s="269" t="s">
        <v>94</v>
      </c>
      <c r="J6" s="269"/>
      <c r="K6" s="269"/>
      <c r="L6" s="269"/>
      <c r="M6" s="269" t="s">
        <v>91</v>
      </c>
      <c r="N6" s="269"/>
      <c r="O6" s="269"/>
      <c r="P6" s="269"/>
      <c r="Q6" s="269"/>
    </row>
    <row r="7" spans="1:17" ht="12.75" customHeight="1">
      <c r="A7" s="269"/>
      <c r="B7" s="269"/>
      <c r="C7" s="268"/>
      <c r="D7" s="268"/>
      <c r="E7" s="268"/>
      <c r="F7" s="268"/>
      <c r="G7" s="268"/>
      <c r="H7" s="268"/>
      <c r="I7" s="268" t="s">
        <v>95</v>
      </c>
      <c r="J7" s="269" t="s">
        <v>96</v>
      </c>
      <c r="K7" s="269"/>
      <c r="L7" s="269"/>
      <c r="M7" s="268" t="s">
        <v>97</v>
      </c>
      <c r="N7" s="268" t="s">
        <v>96</v>
      </c>
      <c r="O7" s="268"/>
      <c r="P7" s="268"/>
      <c r="Q7" s="268"/>
    </row>
    <row r="8" spans="1:17" ht="48" customHeight="1">
      <c r="A8" s="269"/>
      <c r="B8" s="269"/>
      <c r="C8" s="268"/>
      <c r="D8" s="268"/>
      <c r="E8" s="268"/>
      <c r="F8" s="268"/>
      <c r="G8" s="268"/>
      <c r="H8" s="268"/>
      <c r="I8" s="268"/>
      <c r="J8" s="50" t="s">
        <v>143</v>
      </c>
      <c r="K8" s="50" t="s">
        <v>98</v>
      </c>
      <c r="L8" s="50" t="s">
        <v>99</v>
      </c>
      <c r="M8" s="268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102</v>
      </c>
      <c r="C10" s="274" t="s">
        <v>48</v>
      </c>
      <c r="D10" s="275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9.75">
      <c r="A11" s="258" t="s">
        <v>103</v>
      </c>
      <c r="B11" s="64" t="s">
        <v>104</v>
      </c>
      <c r="C11" s="263" t="s">
        <v>349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5"/>
    </row>
    <row r="12" spans="1:17" ht="9.75">
      <c r="A12" s="258"/>
      <c r="B12" s="64" t="s">
        <v>105</v>
      </c>
      <c r="C12" s="259" t="s">
        <v>350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</row>
    <row r="13" spans="1:17" ht="9.75">
      <c r="A13" s="258"/>
      <c r="B13" s="64" t="s">
        <v>106</v>
      </c>
      <c r="C13" s="259" t="s">
        <v>351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</row>
    <row r="14" spans="1:17" ht="9.75">
      <c r="A14" s="258"/>
      <c r="B14" s="64" t="s">
        <v>107</v>
      </c>
      <c r="C14" s="260" t="s">
        <v>334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 ht="9.75">
      <c r="A15" s="258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9.75">
      <c r="A16" s="258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9.75">
      <c r="A17" s="258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9.75">
      <c r="A18" s="258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9.75">
      <c r="A19" s="258" t="s">
        <v>109</v>
      </c>
      <c r="B19" s="64" t="s">
        <v>104</v>
      </c>
      <c r="C19" s="263" t="s">
        <v>349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</row>
    <row r="20" spans="1:17" ht="9.75">
      <c r="A20" s="258"/>
      <c r="B20" s="64" t="s">
        <v>105</v>
      </c>
      <c r="C20" s="259" t="s">
        <v>352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</row>
    <row r="21" spans="1:17" ht="9.75">
      <c r="A21" s="258"/>
      <c r="B21" s="64" t="s">
        <v>106</v>
      </c>
      <c r="C21" s="259" t="s">
        <v>353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</row>
    <row r="22" spans="1:17" ht="9.75">
      <c r="A22" s="258"/>
      <c r="B22" s="64" t="s">
        <v>107</v>
      </c>
      <c r="C22" s="260" t="s">
        <v>340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2"/>
    </row>
    <row r="23" spans="1:17" ht="9.75">
      <c r="A23" s="258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9.75">
      <c r="A24" s="258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9.75">
      <c r="A25" s="258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9.75">
      <c r="A26" s="258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9.75">
      <c r="A27" s="65">
        <v>2</v>
      </c>
      <c r="B27" s="82" t="s">
        <v>111</v>
      </c>
      <c r="C27" s="272" t="s">
        <v>48</v>
      </c>
      <c r="D27" s="273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70" t="s">
        <v>114</v>
      </c>
      <c r="B28" s="270"/>
      <c r="C28" s="266" t="s">
        <v>48</v>
      </c>
      <c r="D28" s="267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9.75">
      <c r="A30" s="257" t="s">
        <v>115</v>
      </c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0" ht="9.7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9.7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sheetProtection/>
  <mergeCells count="34">
    <mergeCell ref="A1:Q1"/>
    <mergeCell ref="M6:Q6"/>
    <mergeCell ref="H3:Q3"/>
    <mergeCell ref="C11:Q11"/>
    <mergeCell ref="C27:D27"/>
    <mergeCell ref="N7:Q7"/>
    <mergeCell ref="C10:D10"/>
    <mergeCell ref="M7:M8"/>
    <mergeCell ref="C12:Q12"/>
    <mergeCell ref="C3:C8"/>
    <mergeCell ref="D3:D8"/>
    <mergeCell ref="E3:E8"/>
    <mergeCell ref="F4:F8"/>
    <mergeCell ref="A28:B28"/>
    <mergeCell ref="A3:A8"/>
    <mergeCell ref="B3:B8"/>
    <mergeCell ref="H5:H8"/>
    <mergeCell ref="G4:G8"/>
    <mergeCell ref="F3:G3"/>
    <mergeCell ref="H4:Q4"/>
    <mergeCell ref="I6:L6"/>
    <mergeCell ref="I7:I8"/>
    <mergeCell ref="J7:L7"/>
    <mergeCell ref="I5:Q5"/>
    <mergeCell ref="A30:J30"/>
    <mergeCell ref="A11:A18"/>
    <mergeCell ref="C20:Q20"/>
    <mergeCell ref="C21:Q21"/>
    <mergeCell ref="C22:Q22"/>
    <mergeCell ref="A19:A26"/>
    <mergeCell ref="C19:Q19"/>
    <mergeCell ref="C13:Q13"/>
    <mergeCell ref="C14:Q14"/>
    <mergeCell ref="C28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51" t="s">
        <v>375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52" t="s">
        <v>60</v>
      </c>
      <c r="B3" s="252" t="s">
        <v>2</v>
      </c>
      <c r="C3" s="252" t="s">
        <v>40</v>
      </c>
      <c r="D3" s="253" t="s">
        <v>157</v>
      </c>
      <c r="E3" s="253" t="s">
        <v>151</v>
      </c>
      <c r="F3" s="253" t="s">
        <v>87</v>
      </c>
      <c r="G3" s="253"/>
      <c r="H3" s="253"/>
      <c r="I3" s="253"/>
      <c r="J3" s="253"/>
      <c r="K3" s="253" t="s">
        <v>155</v>
      </c>
    </row>
    <row r="4" spans="1:11" s="51" customFormat="1" ht="19.5" customHeight="1">
      <c r="A4" s="252"/>
      <c r="B4" s="252"/>
      <c r="C4" s="252"/>
      <c r="D4" s="253"/>
      <c r="E4" s="253"/>
      <c r="F4" s="253" t="s">
        <v>428</v>
      </c>
      <c r="G4" s="253" t="s">
        <v>207</v>
      </c>
      <c r="H4" s="253"/>
      <c r="I4" s="253"/>
      <c r="J4" s="253"/>
      <c r="K4" s="253"/>
    </row>
    <row r="5" spans="1:11" s="51" customFormat="1" ht="29.25" customHeight="1">
      <c r="A5" s="252"/>
      <c r="B5" s="252"/>
      <c r="C5" s="252"/>
      <c r="D5" s="253"/>
      <c r="E5" s="253"/>
      <c r="F5" s="253"/>
      <c r="G5" s="253" t="s">
        <v>156</v>
      </c>
      <c r="H5" s="253" t="s">
        <v>136</v>
      </c>
      <c r="I5" s="253" t="s">
        <v>158</v>
      </c>
      <c r="J5" s="253" t="s">
        <v>137</v>
      </c>
      <c r="K5" s="253"/>
    </row>
    <row r="6" spans="1:11" s="51" customFormat="1" ht="19.5" customHeight="1">
      <c r="A6" s="252"/>
      <c r="B6" s="252"/>
      <c r="C6" s="252"/>
      <c r="D6" s="253"/>
      <c r="E6" s="253"/>
      <c r="F6" s="253"/>
      <c r="G6" s="253"/>
      <c r="H6" s="253"/>
      <c r="I6" s="253"/>
      <c r="J6" s="253"/>
      <c r="K6" s="253"/>
    </row>
    <row r="7" spans="1:11" s="51" customFormat="1" ht="19.5" customHeight="1">
      <c r="A7" s="252"/>
      <c r="B7" s="252"/>
      <c r="C7" s="252"/>
      <c r="D7" s="253"/>
      <c r="E7" s="253"/>
      <c r="F7" s="253"/>
      <c r="G7" s="253"/>
      <c r="H7" s="253"/>
      <c r="I7" s="253"/>
      <c r="J7" s="253"/>
      <c r="K7" s="253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1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0.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0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40.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1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0.2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0.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0.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40.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30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60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60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40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1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51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1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0.2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0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0.2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0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0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0.2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0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0.2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40.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0.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02">
      <c r="A36" s="276" t="s">
        <v>148</v>
      </c>
      <c r="B36" s="276"/>
      <c r="C36" s="276"/>
      <c r="D36" s="276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8" t="s">
        <v>436</v>
      </c>
      <c r="B1" s="278"/>
      <c r="C1" s="278"/>
      <c r="D1" s="278"/>
    </row>
    <row r="2" ht="6.75" customHeight="1">
      <c r="A2" s="22"/>
    </row>
    <row r="3" ht="12.75">
      <c r="D3" s="12" t="s">
        <v>41</v>
      </c>
    </row>
    <row r="4" spans="1:4" ht="15" customHeight="1">
      <c r="A4" s="252" t="s">
        <v>60</v>
      </c>
      <c r="B4" s="252" t="s">
        <v>5</v>
      </c>
      <c r="C4" s="253" t="s">
        <v>61</v>
      </c>
      <c r="D4" s="253" t="s">
        <v>437</v>
      </c>
    </row>
    <row r="5" spans="1:4" ht="15" customHeight="1">
      <c r="A5" s="252"/>
      <c r="B5" s="252"/>
      <c r="C5" s="252"/>
      <c r="D5" s="253"/>
    </row>
    <row r="6" spans="1:4" ht="15.75" customHeight="1">
      <c r="A6" s="252"/>
      <c r="B6" s="252"/>
      <c r="C6" s="252"/>
      <c r="D6" s="253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7" t="s">
        <v>25</v>
      </c>
      <c r="B8" s="277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2.5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7" t="s">
        <v>147</v>
      </c>
      <c r="B17" s="277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9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79" t="s">
        <v>445</v>
      </c>
      <c r="B1" s="279"/>
      <c r="C1" s="279"/>
      <c r="D1" s="279"/>
      <c r="E1" s="279"/>
      <c r="F1" s="279"/>
      <c r="G1" s="279"/>
      <c r="H1" s="279"/>
      <c r="I1" s="279"/>
    </row>
    <row r="2" ht="12.75">
      <c r="I2" s="11" t="s">
        <v>41</v>
      </c>
    </row>
    <row r="3" spans="1:9" s="4" customFormat="1" ht="20.25" customHeight="1">
      <c r="A3" s="252" t="s">
        <v>2</v>
      </c>
      <c r="B3" s="282" t="s">
        <v>3</v>
      </c>
      <c r="C3" s="253" t="s">
        <v>134</v>
      </c>
      <c r="D3" s="253" t="s">
        <v>429</v>
      </c>
      <c r="E3" s="253" t="s">
        <v>93</v>
      </c>
      <c r="F3" s="253"/>
      <c r="G3" s="253"/>
      <c r="H3" s="253"/>
      <c r="I3" s="253"/>
    </row>
    <row r="4" spans="1:9" s="4" customFormat="1" ht="20.25" customHeight="1">
      <c r="A4" s="252"/>
      <c r="B4" s="283"/>
      <c r="C4" s="252"/>
      <c r="D4" s="253"/>
      <c r="E4" s="253" t="s">
        <v>132</v>
      </c>
      <c r="F4" s="253" t="s">
        <v>6</v>
      </c>
      <c r="G4" s="253"/>
      <c r="H4" s="253"/>
      <c r="I4" s="253" t="s">
        <v>133</v>
      </c>
    </row>
    <row r="5" spans="1:9" s="4" customFormat="1" ht="65.25" customHeight="1">
      <c r="A5" s="252"/>
      <c r="B5" s="284"/>
      <c r="C5" s="252"/>
      <c r="D5" s="253"/>
      <c r="E5" s="253"/>
      <c r="F5" s="21" t="s">
        <v>448</v>
      </c>
      <c r="G5" s="21" t="s">
        <v>449</v>
      </c>
      <c r="H5" s="21" t="s">
        <v>450</v>
      </c>
      <c r="I5" s="253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80" t="s">
        <v>148</v>
      </c>
      <c r="B21" s="281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7.875" style="1" customWidth="1"/>
    <col min="7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279" t="s">
        <v>453</v>
      </c>
      <c r="B1" s="279"/>
      <c r="C1" s="279"/>
      <c r="D1" s="279"/>
      <c r="E1" s="279"/>
      <c r="F1" s="279"/>
      <c r="G1" s="279"/>
      <c r="H1" s="279"/>
      <c r="I1" s="279"/>
    </row>
    <row r="3" ht="12.75">
      <c r="I3" s="75" t="s">
        <v>41</v>
      </c>
    </row>
    <row r="4" spans="1:78" ht="20.25" customHeight="1">
      <c r="A4" s="252" t="s">
        <v>2</v>
      </c>
      <c r="B4" s="282" t="s">
        <v>3</v>
      </c>
      <c r="C4" s="253" t="s">
        <v>134</v>
      </c>
      <c r="D4" s="253" t="s">
        <v>429</v>
      </c>
      <c r="E4" s="253" t="s">
        <v>93</v>
      </c>
      <c r="F4" s="253"/>
      <c r="G4" s="253"/>
      <c r="H4" s="253"/>
      <c r="I4" s="253"/>
      <c r="BW4" s="1"/>
      <c r="BX4" s="1"/>
      <c r="BY4" s="1"/>
      <c r="BZ4" s="1"/>
    </row>
    <row r="5" spans="1:78" ht="18" customHeight="1">
      <c r="A5" s="252"/>
      <c r="B5" s="283"/>
      <c r="C5" s="252"/>
      <c r="D5" s="253"/>
      <c r="E5" s="253" t="s">
        <v>132</v>
      </c>
      <c r="F5" s="253" t="s">
        <v>6</v>
      </c>
      <c r="G5" s="253"/>
      <c r="H5" s="253"/>
      <c r="I5" s="253" t="s">
        <v>133</v>
      </c>
      <c r="BW5" s="1"/>
      <c r="BX5" s="1"/>
      <c r="BY5" s="1"/>
      <c r="BZ5" s="1"/>
    </row>
    <row r="6" spans="1:78" ht="69" customHeight="1">
      <c r="A6" s="252"/>
      <c r="B6" s="284"/>
      <c r="C6" s="252"/>
      <c r="D6" s="253"/>
      <c r="E6" s="253"/>
      <c r="F6" s="21" t="s">
        <v>451</v>
      </c>
      <c r="G6" s="21" t="s">
        <v>452</v>
      </c>
      <c r="H6" s="21" t="s">
        <v>450</v>
      </c>
      <c r="I6" s="253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>
        <v>852</v>
      </c>
      <c r="B8" s="159">
        <v>85201</v>
      </c>
      <c r="C8" s="214">
        <v>89008</v>
      </c>
      <c r="D8" s="214">
        <v>89008</v>
      </c>
      <c r="E8" s="214">
        <v>89008</v>
      </c>
      <c r="F8" s="214">
        <v>0</v>
      </c>
      <c r="G8" s="214">
        <v>0</v>
      </c>
      <c r="H8" s="214">
        <v>89008</v>
      </c>
      <c r="I8" s="203">
        <v>0</v>
      </c>
      <c r="J8" s="228"/>
      <c r="BW8" s="1"/>
      <c r="BX8" s="1"/>
      <c r="BY8" s="1"/>
      <c r="BZ8" s="1"/>
    </row>
    <row r="9" spans="1:78" ht="19.5" customHeight="1">
      <c r="A9" s="160">
        <v>852</v>
      </c>
      <c r="B9" s="159">
        <v>85204</v>
      </c>
      <c r="C9" s="214">
        <v>228620</v>
      </c>
      <c r="D9" s="214">
        <v>228620</v>
      </c>
      <c r="E9" s="214">
        <v>228620</v>
      </c>
      <c r="F9" s="214">
        <v>0</v>
      </c>
      <c r="G9" s="214"/>
      <c r="H9" s="214">
        <v>228620</v>
      </c>
      <c r="I9" s="203">
        <v>0</v>
      </c>
      <c r="J9" s="228"/>
      <c r="BW9" s="1"/>
      <c r="BX9" s="1"/>
      <c r="BY9" s="1"/>
      <c r="BZ9" s="1"/>
    </row>
    <row r="10" spans="1:78" ht="19.5" customHeight="1">
      <c r="A10" s="160">
        <v>853</v>
      </c>
      <c r="B10" s="159">
        <v>85321</v>
      </c>
      <c r="C10" s="214">
        <v>36219</v>
      </c>
      <c r="D10" s="214">
        <v>36219</v>
      </c>
      <c r="E10" s="214">
        <v>36219</v>
      </c>
      <c r="F10" s="214">
        <v>36219</v>
      </c>
      <c r="G10" s="214">
        <v>0</v>
      </c>
      <c r="H10" s="214">
        <v>0</v>
      </c>
      <c r="I10" s="214">
        <v>0</v>
      </c>
      <c r="BW10" s="1"/>
      <c r="BX10" s="1"/>
      <c r="BY10" s="1"/>
      <c r="BZ10" s="1"/>
    </row>
    <row r="11" spans="1:78" ht="24.75" customHeight="1">
      <c r="A11" s="280" t="s">
        <v>148</v>
      </c>
      <c r="B11" s="281"/>
      <c r="C11" s="229">
        <f aca="true" t="shared" si="0" ref="C11:I11">SUM(C8:C10)</f>
        <v>353847</v>
      </c>
      <c r="D11" s="227">
        <f t="shared" si="0"/>
        <v>353847</v>
      </c>
      <c r="E11" s="227">
        <f t="shared" si="0"/>
        <v>353847</v>
      </c>
      <c r="F11" s="227">
        <f t="shared" si="0"/>
        <v>36219</v>
      </c>
      <c r="G11" s="227">
        <f t="shared" si="0"/>
        <v>0</v>
      </c>
      <c r="H11" s="227">
        <f t="shared" si="0"/>
        <v>317628</v>
      </c>
      <c r="I11" s="227">
        <f t="shared" si="0"/>
        <v>0</v>
      </c>
      <c r="BW11" s="1"/>
      <c r="BX11" s="1"/>
      <c r="BY11" s="1"/>
      <c r="BZ11" s="1"/>
    </row>
    <row r="13" ht="12.75">
      <c r="A13" s="87"/>
    </row>
  </sheetData>
  <sheetProtection/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13" sqref="G13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7.5039062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279" t="s">
        <v>455</v>
      </c>
      <c r="B1" s="279"/>
      <c r="C1" s="279"/>
      <c r="D1" s="279"/>
      <c r="E1" s="279"/>
      <c r="F1" s="279"/>
      <c r="G1" s="279"/>
      <c r="H1" s="279"/>
      <c r="I1" s="279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12" ht="20.25" customHeight="1">
      <c r="A4" s="252" t="s">
        <v>2</v>
      </c>
      <c r="B4" s="282" t="s">
        <v>3</v>
      </c>
      <c r="C4" s="253" t="s">
        <v>134</v>
      </c>
      <c r="D4" s="253" t="s">
        <v>429</v>
      </c>
      <c r="E4" s="253" t="s">
        <v>93</v>
      </c>
      <c r="F4" s="253"/>
      <c r="G4" s="253"/>
      <c r="H4" s="253"/>
      <c r="I4" s="253"/>
      <c r="K4" s="239"/>
      <c r="L4" s="239"/>
    </row>
    <row r="5" spans="1:9" ht="18" customHeight="1">
      <c r="A5" s="252"/>
      <c r="B5" s="283"/>
      <c r="C5" s="252"/>
      <c r="D5" s="253"/>
      <c r="E5" s="253" t="s">
        <v>132</v>
      </c>
      <c r="F5" s="253" t="s">
        <v>6</v>
      </c>
      <c r="G5" s="253"/>
      <c r="H5" s="253"/>
      <c r="I5" s="253" t="s">
        <v>133</v>
      </c>
    </row>
    <row r="6" spans="1:9" ht="69" customHeight="1">
      <c r="A6" s="252"/>
      <c r="B6" s="284"/>
      <c r="C6" s="252"/>
      <c r="D6" s="253"/>
      <c r="E6" s="253"/>
      <c r="F6" s="21" t="s">
        <v>451</v>
      </c>
      <c r="G6" s="21" t="s">
        <v>452</v>
      </c>
      <c r="H6" s="21" t="s">
        <v>450</v>
      </c>
      <c r="I6" s="253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15">
        <v>750</v>
      </c>
      <c r="B8" s="236">
        <v>75045</v>
      </c>
      <c r="C8" s="230">
        <v>20508.99</v>
      </c>
      <c r="D8" s="231">
        <f>E8</f>
        <v>20508.989999999998</v>
      </c>
      <c r="E8" s="237">
        <f>F8+G8</f>
        <v>20508.989999999998</v>
      </c>
      <c r="F8" s="237">
        <v>9500</v>
      </c>
      <c r="G8" s="237">
        <f>10350+658.99</f>
        <v>11008.99</v>
      </c>
      <c r="H8" s="237">
        <v>0</v>
      </c>
      <c r="I8" s="237">
        <v>0</v>
      </c>
    </row>
    <row r="9" spans="1:9" ht="19.5" customHeight="1">
      <c r="A9" s="235" t="s">
        <v>359</v>
      </c>
      <c r="B9" s="236" t="s">
        <v>456</v>
      </c>
      <c r="C9" s="233">
        <v>17082.33</v>
      </c>
      <c r="D9" s="234">
        <v>17082.33</v>
      </c>
      <c r="E9" s="238">
        <v>17082.33</v>
      </c>
      <c r="F9" s="238">
        <v>1757.35</v>
      </c>
      <c r="G9" s="238">
        <f>E9-F9</f>
        <v>15324.980000000001</v>
      </c>
      <c r="H9" s="238">
        <v>0</v>
      </c>
      <c r="I9" s="238">
        <v>0</v>
      </c>
    </row>
    <row r="10" spans="1:9" ht="19.5" customHeight="1">
      <c r="A10" s="235" t="s">
        <v>380</v>
      </c>
      <c r="B10" s="236" t="s">
        <v>454</v>
      </c>
      <c r="C10" s="233">
        <v>47400</v>
      </c>
      <c r="D10" s="234">
        <v>47400</v>
      </c>
      <c r="E10" s="238">
        <f>F10+G10</f>
        <v>47400</v>
      </c>
      <c r="F10" s="238">
        <v>46800</v>
      </c>
      <c r="G10" s="238">
        <v>600</v>
      </c>
      <c r="H10" s="238">
        <v>0</v>
      </c>
      <c r="I10" s="238">
        <v>0</v>
      </c>
    </row>
    <row r="11" spans="1:9" ht="19.5" customHeight="1">
      <c r="A11" s="235" t="s">
        <v>424</v>
      </c>
      <c r="B11" s="215" t="s">
        <v>457</v>
      </c>
      <c r="C11" s="233">
        <v>19600</v>
      </c>
      <c r="D11" s="234">
        <v>19600</v>
      </c>
      <c r="E11" s="238">
        <v>19600</v>
      </c>
      <c r="F11" s="238">
        <v>0</v>
      </c>
      <c r="G11" s="238">
        <v>19600</v>
      </c>
      <c r="H11" s="238">
        <v>0</v>
      </c>
      <c r="I11" s="238">
        <v>0</v>
      </c>
    </row>
    <row r="12" spans="1:9" ht="24.75" customHeight="1">
      <c r="A12" s="280" t="s">
        <v>148</v>
      </c>
      <c r="B12" s="281"/>
      <c r="C12" s="232">
        <f>C8+C11+C9+C10</f>
        <v>104591.32</v>
      </c>
      <c r="D12" s="232">
        <f>D8+D11+D9+D10</f>
        <v>104591.32</v>
      </c>
      <c r="E12" s="232">
        <f>E8+E11+E9+E10</f>
        <v>104591.32</v>
      </c>
      <c r="F12" s="232">
        <f>F8+F11+F9+F10</f>
        <v>58057.35</v>
      </c>
      <c r="G12" s="232">
        <f>G8+G11+G9+G10</f>
        <v>46533.97</v>
      </c>
      <c r="H12" s="232">
        <f aca="true" t="shared" si="0" ref="C12:H12">H8+H11</f>
        <v>0</v>
      </c>
      <c r="I12" s="232">
        <f>I8</f>
        <v>0</v>
      </c>
    </row>
    <row r="14" spans="1:6" ht="12.75">
      <c r="A14" s="87"/>
      <c r="F14"/>
    </row>
  </sheetData>
  <sheetProtection/>
  <mergeCells count="10">
    <mergeCell ref="A12:B12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2019-07-22T12:44:50Z</cp:lastPrinted>
  <dcterms:created xsi:type="dcterms:W3CDTF">1998-12-09T13:02:10Z</dcterms:created>
  <dcterms:modified xsi:type="dcterms:W3CDTF">2020-03-10T09:33:51Z</dcterms:modified>
  <cp:category/>
  <cp:version/>
  <cp:contentType/>
  <cp:contentStatus/>
</cp:coreProperties>
</file>