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30" yWindow="65446" windowWidth="16095" windowHeight="13110" activeTab="0"/>
  </bookViews>
  <sheets>
    <sheet name="Ofertowy" sheetId="1" r:id="rId1"/>
  </sheets>
  <definedNames>
    <definedName name="_xlnm.Print_Area" localSheetId="0">'Ofertowy'!$A$1:$G$64</definedName>
    <definedName name="_xlnm.Print_Titles" localSheetId="0">'Ofertowy'!$4:$5</definedName>
  </definedNames>
  <calcPr fullCalcOnLoad="1"/>
</workbook>
</file>

<file path=xl/sharedStrings.xml><?xml version="1.0" encoding="utf-8"?>
<sst xmlns="http://schemas.openxmlformats.org/spreadsheetml/2006/main" count="200" uniqueCount="100">
  <si>
    <t>L,p.</t>
  </si>
  <si>
    <t>Pozycja wg 
specyfikacji</t>
  </si>
  <si>
    <t>Wyszczególnienie elementów
 rozliczeniowych</t>
  </si>
  <si>
    <t>Wartość</t>
  </si>
  <si>
    <t>x</t>
  </si>
  <si>
    <t>szt.</t>
  </si>
  <si>
    <t>Jednostka             nazwa     ilość</t>
  </si>
  <si>
    <t>m</t>
  </si>
  <si>
    <t>ROBOTY ZIEMNE</t>
  </si>
  <si>
    <t>ROBOTY PRZYGOTOWAWCZE</t>
  </si>
  <si>
    <t>Cena jednostk.</t>
  </si>
  <si>
    <t>D-01.00.00</t>
  </si>
  <si>
    <t>D-01.02.04</t>
  </si>
  <si>
    <t>D-02.00.00</t>
  </si>
  <si>
    <t>D-02.01.01</t>
  </si>
  <si>
    <t>km</t>
  </si>
  <si>
    <t>D-01.01.01</t>
  </si>
  <si>
    <t>D-03.00.00</t>
  </si>
  <si>
    <t>PODBUDOWY</t>
  </si>
  <si>
    <t>NAWIERZCHNIE</t>
  </si>
  <si>
    <t>D-04.00.00</t>
  </si>
  <si>
    <t>D-05.00.00</t>
  </si>
  <si>
    <t>ODWODNIENIE I URZĄDZENIA OBCE</t>
  </si>
  <si>
    <t>m2</t>
  </si>
  <si>
    <t>m3</t>
  </si>
  <si>
    <t>D-03.02.01a</t>
  </si>
  <si>
    <t>D-08.00.00</t>
  </si>
  <si>
    <t>ELEMENTY ULIC</t>
  </si>
  <si>
    <t>D-08.01.01</t>
  </si>
  <si>
    <t>D-08.03.01</t>
  </si>
  <si>
    <t>Roboty pomiarowe dla trasy drogowej w terenie równinnym + operat powykonawczy</t>
  </si>
  <si>
    <t>D-01.02.01</t>
  </si>
  <si>
    <t>- o średnicy 36-45 cm</t>
  </si>
  <si>
    <t>- o średnicy 46-55 cm</t>
  </si>
  <si>
    <t>D-01.02.02</t>
  </si>
  <si>
    <t>D-04.01.01</t>
  </si>
  <si>
    <t>D-04.08.01</t>
  </si>
  <si>
    <t>t</t>
  </si>
  <si>
    <t>D-05.03.13</t>
  </si>
  <si>
    <t>ROBOTY WYKOŃCZENIOWE</t>
  </si>
  <si>
    <t>D-06.01.01</t>
  </si>
  <si>
    <t>D-06.00.00</t>
  </si>
  <si>
    <t>D-07.00.00</t>
  </si>
  <si>
    <t>URZĄDZENIA BEZPIECZEŃSTWA RUCHU</t>
  </si>
  <si>
    <t>Oznakowanie poziome</t>
  </si>
  <si>
    <t>D-07.01.01</t>
  </si>
  <si>
    <t>Oznakowanie pionowe</t>
  </si>
  <si>
    <t>D-07.02.01</t>
  </si>
  <si>
    <t xml:space="preserve">Oczyszczenie i skropienie warstw konstrukcyjnych </t>
  </si>
  <si>
    <t>D-04.08.04</t>
  </si>
  <si>
    <t>Humusowanie poboczy i pasa zieleni z obsianiem trawą, przy grubości humusowania 10 cm</t>
  </si>
  <si>
    <t>D-05.03.01</t>
  </si>
  <si>
    <t>Transport gruzu z terenu rozbiórki na składowisko Wykonawcy wraz z utylizacją</t>
  </si>
  <si>
    <t>Profilowanie i zagęszczanie podłoża</t>
  </si>
  <si>
    <t>Ustawienie znaków ostrzegawczych</t>
  </si>
  <si>
    <t>Ustawienie znaków nakazu</t>
  </si>
  <si>
    <t>Usunięcie (ścięcie) drzew wraz z wywozem w miejsce wskazane przez Inwestora:</t>
  </si>
  <si>
    <t>Zabezpieczenie kabli rurami osłonowymi dwudzielnymi typu AROT - PS110</t>
  </si>
  <si>
    <t>Nawierzchnia asfaltowych zjazdów gospodarczych przez chodnik</t>
  </si>
  <si>
    <t>Ułożenie krawężnika bet. 15x30 cm na ławie betonowej z oporem o przekroju 0,10 m2</t>
  </si>
  <si>
    <t>D-02.01.03</t>
  </si>
  <si>
    <t>Wykopy mechaniczne (koparką) w gruncie kat. I-II z transportem na odległość 50 km (dokop) – grunt niespoisty o wskaźniku różnoziarnistości powyżej 5</t>
  </si>
  <si>
    <t>Cięcie nawierzchni gr. 15 cm piłą mechaniczną:</t>
  </si>
  <si>
    <t>Podbudowa z gruntu stabilizowanego cementem, gruntocement przygotowany na miejscu o Rm=1,5 MPa w raz z pielęgnacją, gr. 10 cm po zagęszczeniu</t>
  </si>
  <si>
    <t>- o średnicy 16-35 cm</t>
  </si>
  <si>
    <t>- o średnicy  ponad 75 cm</t>
  </si>
  <si>
    <t>- o średnicy 56-75 cm</t>
  </si>
  <si>
    <t>Frezowanie nawierzchni asfaltowych na zimno, śr. gr. 5 cm</t>
  </si>
  <si>
    <t xml:space="preserve">Rozebranie nawierzchni bitumicznej gr. do 13 cm </t>
  </si>
  <si>
    <t>Rozebranie podbudowy z tłucznia gr. ok. 25 cm</t>
  </si>
  <si>
    <t>Zdjęcie warstwy humusu wg tabeli - do ponownego wykorzystania</t>
  </si>
  <si>
    <t>Zdjęcie warstwy humusu wg tabeli z wywiezieniem na składowisko Wykonawcy</t>
  </si>
  <si>
    <t>Wykopy mechaniczne (koparką) w gruncie kat. III na odkład</t>
  </si>
  <si>
    <t>Podbudowa z kruszywa łamanego stab. mech., gr. zmienna - wyrównanie</t>
  </si>
  <si>
    <t>Podbudowa z kruszywa łamanego stab. mech., gr. 20 cm po zagęszczeniu</t>
  </si>
  <si>
    <t>Podbudowa z kruszywa łamanego stab. mech., gr. 10 cm - ścieżka rowerowa</t>
  </si>
  <si>
    <t>Rozebranie ogrodzenia</t>
  </si>
  <si>
    <t xml:space="preserve">Nawierzchnia chodnika/ścieżki rowerowej  z betonu asfaltowego gr. 4 cm </t>
  </si>
  <si>
    <t>Plantowanie ręczne skarp i dna wykopów w gruncie kat. I-III</t>
  </si>
  <si>
    <t>Plantowanie ręczne skarp i korony nasypów w gruncie kat. I-III</t>
  </si>
  <si>
    <t>D-06.01.02</t>
  </si>
  <si>
    <t>Umocnienie dna i skarp rowów narzutem kamiennym na zaprawie cementowej</t>
  </si>
  <si>
    <t>D.06.01.02</t>
  </si>
  <si>
    <t>Umocnienie poboczy kruszywem łamanym wymieszanym z destruktem bitumicznym stabilizowanym mechanicznie grubości 10 cm wraz z zagęszczeniem i profilowaniem</t>
  </si>
  <si>
    <t>Ułożenie  ścieków z prefabrykowanych elementów betonowych o wymiarach 60x50x20 cm na podsypce cem.-piask.</t>
  </si>
  <si>
    <t>D-05.03.26</t>
  </si>
  <si>
    <t>Ułożenie geosiatki o Rn &gt;80 kN na styku poszerzenia nawierzchni z istniejącą nawierzchnią</t>
  </si>
  <si>
    <t>Koryto wykonane na zjazdach ręcznie w gruncie kat. II-IV, gł koryta 10 cm</t>
  </si>
  <si>
    <t>Podbudowa z kruszywa łamanego stab. mech., gr. 20 cm - zjazdy</t>
  </si>
  <si>
    <t>- o średnicy do 15 cm</t>
  </si>
  <si>
    <t>OGÓŁEM WARTOŚĆ ROBÓT netto</t>
  </si>
  <si>
    <t>podatek Vat 23%</t>
  </si>
  <si>
    <t>OGÓŁEM WARTOŚĆ ROBÓT brutto</t>
  </si>
  <si>
    <t>PRZEBUDOWA DROGI  POWIATOWEJ 1022F - ETAP I - ODC. JESIONA - TATARKI</t>
  </si>
  <si>
    <t>Wykopy mechaniczne (koparką) w gruncie kat. IV z transportem urobku - dokop</t>
  </si>
  <si>
    <t>Wykonanie nasypów mechaniczne (koparką) w gruncie kat. I-II z transportem i z formowaniem i zagęszczaniem nasypu</t>
  </si>
  <si>
    <t>Wyrównanie istniejącej nawierzchni MMA grysową</t>
  </si>
  <si>
    <t xml:space="preserve">Warstwa ścieralna gr. 4 cm z mieszanki mastyksowo-grysowej (SMA) </t>
  </si>
  <si>
    <t>Wykonanie warstwy wiążącej z MMA grysowo-żwirowej  gr. warstwy po zagęszczeniu 7 cm</t>
  </si>
  <si>
    <t xml:space="preserve"> FORMULARZ KOSZTORYSU OFERTOWEGO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</si>
</sst>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0\-000"/>
    <numFmt numFmtId="166" formatCode="0.0000"/>
    <numFmt numFmtId="167" formatCode="0.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_z_ł"/>
    <numFmt numFmtId="174" formatCode="#,##0.0\ _z_ł"/>
    <numFmt numFmtId="175" formatCode="#,##0\ _z_ł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#,##0.000\ _z_ł"/>
    <numFmt numFmtId="179" formatCode="0.0000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i/>
      <sz val="11"/>
      <name val="Arial CE"/>
      <family val="2"/>
    </font>
    <font>
      <sz val="8"/>
      <name val="Arial CE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Arial CE"/>
      <family val="2"/>
    </font>
    <font>
      <sz val="8"/>
      <color indexed="8"/>
      <name val="Arial"/>
      <family val="2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0"/>
      <color indexed="8"/>
      <name val="Arial CE"/>
      <family val="2"/>
    </font>
    <font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 wrapText="1"/>
    </xf>
    <xf numFmtId="2" fontId="13" fillId="0" borderId="17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vertical="top" wrapText="1"/>
    </xf>
    <xf numFmtId="2" fontId="13" fillId="0" borderId="14" xfId="0" applyNumberFormat="1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vertical="center"/>
    </xf>
    <xf numFmtId="0" fontId="12" fillId="0" borderId="14" xfId="0" applyFont="1" applyBorder="1" applyAlignment="1">
      <alignment horizontal="left" vertical="center" wrapText="1"/>
    </xf>
    <xf numFmtId="2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44" fontId="0" fillId="0" borderId="0" xfId="60" applyFont="1" applyAlignment="1">
      <alignment/>
    </xf>
    <xf numFmtId="44" fontId="14" fillId="0" borderId="0" xfId="60" applyFont="1" applyAlignment="1">
      <alignment/>
    </xf>
    <xf numFmtId="44" fontId="15" fillId="0" borderId="0" xfId="60" applyFont="1" applyAlignment="1">
      <alignment horizontal="left" indent="4"/>
    </xf>
    <xf numFmtId="173" fontId="10" fillId="24" borderId="10" xfId="0" applyNumberFormat="1" applyFont="1" applyFill="1" applyBorder="1" applyAlignment="1">
      <alignment horizontal="center" vertical="center"/>
    </xf>
    <xf numFmtId="173" fontId="10" fillId="24" borderId="11" xfId="0" applyNumberFormat="1" applyFont="1" applyFill="1" applyBorder="1" applyAlignment="1">
      <alignment horizontal="center" vertical="center"/>
    </xf>
    <xf numFmtId="173" fontId="11" fillId="24" borderId="12" xfId="0" applyNumberFormat="1" applyFont="1" applyFill="1" applyBorder="1" applyAlignment="1">
      <alignment horizontal="center" vertical="center"/>
    </xf>
    <xf numFmtId="173" fontId="11" fillId="24" borderId="18" xfId="0" applyNumberFormat="1" applyFont="1" applyFill="1" applyBorder="1" applyAlignment="1">
      <alignment horizontal="center" vertical="center"/>
    </xf>
    <xf numFmtId="173" fontId="12" fillId="0" borderId="17" xfId="0" applyNumberFormat="1" applyFont="1" applyFill="1" applyBorder="1" applyAlignment="1">
      <alignment horizontal="right" vertical="center"/>
    </xf>
    <xf numFmtId="173" fontId="12" fillId="0" borderId="13" xfId="0" applyNumberFormat="1" applyFont="1" applyFill="1" applyBorder="1" applyAlignment="1">
      <alignment horizontal="right" vertical="center"/>
    </xf>
    <xf numFmtId="173" fontId="12" fillId="0" borderId="14" xfId="0" applyNumberFormat="1" applyFont="1" applyFill="1" applyBorder="1" applyAlignment="1">
      <alignment horizontal="right" vertical="center"/>
    </xf>
    <xf numFmtId="173" fontId="13" fillId="0" borderId="17" xfId="0" applyNumberFormat="1" applyFont="1" applyFill="1" applyBorder="1" applyAlignment="1">
      <alignment horizontal="right" vertical="center"/>
    </xf>
    <xf numFmtId="173" fontId="13" fillId="0" borderId="13" xfId="0" applyNumberFormat="1" applyFont="1" applyFill="1" applyBorder="1" applyAlignment="1">
      <alignment horizontal="right" vertical="center"/>
    </xf>
    <xf numFmtId="173" fontId="13" fillId="0" borderId="14" xfId="0" applyNumberFormat="1" applyFont="1" applyFill="1" applyBorder="1" applyAlignment="1">
      <alignment horizontal="right" vertical="center"/>
    </xf>
    <xf numFmtId="173" fontId="13" fillId="0" borderId="13" xfId="0" applyNumberFormat="1" applyFont="1" applyBorder="1" applyAlignment="1">
      <alignment horizontal="right" vertical="center"/>
    </xf>
    <xf numFmtId="173" fontId="16" fillId="0" borderId="19" xfId="0" applyNumberFormat="1" applyFont="1" applyFill="1" applyBorder="1" applyAlignment="1">
      <alignment horizontal="right" vertical="center"/>
    </xf>
    <xf numFmtId="173" fontId="14" fillId="0" borderId="0" xfId="0" applyNumberFormat="1" applyFont="1" applyAlignment="1">
      <alignment horizontal="right" vertical="center" wrapText="1"/>
    </xf>
    <xf numFmtId="173" fontId="5" fillId="0" borderId="0" xfId="0" applyNumberFormat="1" applyFont="1" applyAlignment="1">
      <alignment horizontal="right" vertical="center" wrapText="1"/>
    </xf>
    <xf numFmtId="173" fontId="6" fillId="0" borderId="0" xfId="0" applyNumberFormat="1" applyFont="1" applyAlignment="1">
      <alignment horizontal="right" vertical="center" wrapText="1"/>
    </xf>
    <xf numFmtId="173" fontId="0" fillId="0" borderId="0" xfId="0" applyNumberFormat="1" applyAlignment="1">
      <alignment horizontal="right"/>
    </xf>
    <xf numFmtId="2" fontId="13" fillId="0" borderId="17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9" fontId="0" fillId="0" borderId="20" xfId="0" applyNumberFormat="1" applyBorder="1" applyAlignment="1">
      <alignment horizontal="center"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66" fontId="12" fillId="0" borderId="17" xfId="0" applyNumberFormat="1" applyFont="1" applyBorder="1" applyAlignment="1">
      <alignment horizontal="center" vertical="center"/>
    </xf>
    <xf numFmtId="166" fontId="12" fillId="0" borderId="17" xfId="0" applyNumberFormat="1" applyFont="1" applyBorder="1" applyAlignment="1">
      <alignment horizontal="center" vertical="center" wrapText="1"/>
    </xf>
    <xf numFmtId="166" fontId="12" fillId="0" borderId="13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17" xfId="0" applyNumberFormat="1" applyFont="1" applyBorder="1" applyAlignment="1">
      <alignment horizontal="center" vertical="center" wrapText="1"/>
    </xf>
    <xf numFmtId="166" fontId="12" fillId="0" borderId="13" xfId="0" applyNumberFormat="1" applyFont="1" applyBorder="1" applyAlignment="1">
      <alignment horizontal="center" vertical="center" wrapText="1"/>
    </xf>
    <xf numFmtId="166" fontId="13" fillId="0" borderId="17" xfId="0" applyNumberFormat="1" applyFont="1" applyFill="1" applyBorder="1" applyAlignment="1">
      <alignment horizontal="center" vertical="center"/>
    </xf>
    <xf numFmtId="166" fontId="13" fillId="0" borderId="13" xfId="0" applyNumberFormat="1" applyFont="1" applyFill="1" applyBorder="1" applyAlignment="1">
      <alignment horizontal="center" vertical="center"/>
    </xf>
    <xf numFmtId="166" fontId="13" fillId="0" borderId="14" xfId="0" applyNumberFormat="1" applyFont="1" applyFill="1" applyBorder="1" applyAlignment="1">
      <alignment horizontal="center" vertical="center"/>
    </xf>
    <xf numFmtId="166" fontId="13" fillId="0" borderId="13" xfId="0" applyNumberFormat="1" applyFont="1" applyBorder="1" applyAlignment="1">
      <alignment horizontal="center" vertical="center"/>
    </xf>
    <xf numFmtId="166" fontId="13" fillId="0" borderId="1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horizontal="center" vertical="center" wrapText="1"/>
    </xf>
    <xf numFmtId="0" fontId="10" fillId="24" borderId="22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SheetLayoutView="100" zoomScalePageLayoutView="0" workbookViewId="0" topLeftCell="A1">
      <pane ySplit="3" topLeftCell="BM10" activePane="bottomLeft" state="frozen"/>
      <selection pane="topLeft" activeCell="A1" sqref="A1"/>
      <selection pane="bottomLeft" activeCell="A1" sqref="A1:G1"/>
    </sheetView>
  </sheetViews>
  <sheetFormatPr defaultColWidth="9.00390625" defaultRowHeight="12.75"/>
  <cols>
    <col min="1" max="1" width="3.25390625" style="0" customWidth="1"/>
    <col min="2" max="2" width="9.75390625" style="0" customWidth="1"/>
    <col min="3" max="3" width="40.75390625" style="0" customWidth="1"/>
    <col min="4" max="4" width="4.75390625" style="0" customWidth="1"/>
    <col min="5" max="5" width="10.125" style="0" customWidth="1"/>
    <col min="6" max="6" width="10.00390625" style="0" customWidth="1"/>
    <col min="7" max="7" width="15.00390625" style="66" customWidth="1"/>
    <col min="8" max="8" width="16.375" style="48" customWidth="1"/>
    <col min="9" max="9" width="17.00390625" style="0" bestFit="1" customWidth="1"/>
  </cols>
  <sheetData>
    <row r="1" spans="1:7" ht="27.75" customHeight="1" thickBot="1">
      <c r="A1" s="91" t="s">
        <v>99</v>
      </c>
      <c r="B1" s="91"/>
      <c r="C1" s="91"/>
      <c r="D1" s="91"/>
      <c r="E1" s="91"/>
      <c r="F1" s="91"/>
      <c r="G1" s="91"/>
    </row>
    <row r="2" spans="1:10" ht="48" customHeight="1" thickBot="1">
      <c r="A2" s="92" t="s">
        <v>93</v>
      </c>
      <c r="B2" s="92"/>
      <c r="C2" s="92"/>
      <c r="D2" s="92"/>
      <c r="E2" s="92"/>
      <c r="F2" s="92"/>
      <c r="G2" s="92"/>
      <c r="I2" s="76"/>
      <c r="J2" s="76"/>
    </row>
    <row r="3" spans="1:7" ht="12" customHeight="1">
      <c r="A3" s="92"/>
      <c r="B3" s="92"/>
      <c r="C3" s="92"/>
      <c r="D3" s="92"/>
      <c r="E3" s="92"/>
      <c r="F3" s="92"/>
      <c r="G3" s="92"/>
    </row>
    <row r="4" spans="1:8" ht="32.25" thickBot="1">
      <c r="A4" s="3" t="s">
        <v>0</v>
      </c>
      <c r="B4" s="4" t="s">
        <v>1</v>
      </c>
      <c r="C4" s="4" t="s">
        <v>2</v>
      </c>
      <c r="D4" s="93" t="s">
        <v>6</v>
      </c>
      <c r="E4" s="94"/>
      <c r="F4" s="4" t="s">
        <v>10</v>
      </c>
      <c r="G4" s="51" t="s">
        <v>3</v>
      </c>
      <c r="H4" s="49"/>
    </row>
    <row r="5" spans="1:8" ht="13.5" thickTop="1">
      <c r="A5" s="5" t="s">
        <v>4</v>
      </c>
      <c r="B5" s="5" t="s">
        <v>4</v>
      </c>
      <c r="C5" s="5" t="s">
        <v>4</v>
      </c>
      <c r="D5" s="5" t="s">
        <v>4</v>
      </c>
      <c r="E5" s="5" t="s">
        <v>4</v>
      </c>
      <c r="F5" s="5" t="s">
        <v>4</v>
      </c>
      <c r="G5" s="52" t="s">
        <v>4</v>
      </c>
      <c r="H5" s="49"/>
    </row>
    <row r="6" spans="1:9" ht="21.75" customHeight="1">
      <c r="A6" s="6" t="s">
        <v>4</v>
      </c>
      <c r="B6" s="6" t="s">
        <v>11</v>
      </c>
      <c r="C6" s="7" t="s">
        <v>9</v>
      </c>
      <c r="D6" s="6" t="s">
        <v>4</v>
      </c>
      <c r="E6" s="6" t="s">
        <v>4</v>
      </c>
      <c r="F6" s="6" t="s">
        <v>4</v>
      </c>
      <c r="G6" s="53" t="s">
        <v>4</v>
      </c>
      <c r="H6" s="49"/>
      <c r="I6" s="78"/>
    </row>
    <row r="7" spans="1:8" ht="22.5" customHeight="1">
      <c r="A7" s="45">
        <v>1</v>
      </c>
      <c r="B7" s="23" t="s">
        <v>16</v>
      </c>
      <c r="C7" s="35" t="s">
        <v>30</v>
      </c>
      <c r="D7" s="25" t="s">
        <v>15</v>
      </c>
      <c r="E7" s="80">
        <v>1.416</v>
      </c>
      <c r="F7" s="26"/>
      <c r="G7" s="55"/>
      <c r="H7" s="49"/>
    </row>
    <row r="8" spans="1:8" ht="24.75" customHeight="1">
      <c r="A8" s="8">
        <f>A7+1</f>
        <v>2</v>
      </c>
      <c r="B8" s="9" t="s">
        <v>31</v>
      </c>
      <c r="C8" s="10" t="s">
        <v>56</v>
      </c>
      <c r="D8" s="11"/>
      <c r="E8" s="81"/>
      <c r="F8" s="12"/>
      <c r="G8" s="56"/>
      <c r="H8" s="49"/>
    </row>
    <row r="9" spans="1:8" ht="22.5" customHeight="1">
      <c r="A9" s="8"/>
      <c r="B9" s="9"/>
      <c r="C9" s="13" t="s">
        <v>89</v>
      </c>
      <c r="D9" s="11" t="s">
        <v>5</v>
      </c>
      <c r="E9" s="81">
        <v>1</v>
      </c>
      <c r="F9" s="12"/>
      <c r="G9" s="56"/>
      <c r="H9" s="49"/>
    </row>
    <row r="10" spans="1:8" ht="22.5" customHeight="1">
      <c r="A10" s="8"/>
      <c r="B10" s="9"/>
      <c r="C10" s="13" t="s">
        <v>64</v>
      </c>
      <c r="D10" s="11" t="s">
        <v>5</v>
      </c>
      <c r="E10" s="81">
        <v>1</v>
      </c>
      <c r="F10" s="12"/>
      <c r="G10" s="56"/>
      <c r="H10" s="49"/>
    </row>
    <row r="11" spans="1:8" ht="22.5" customHeight="1">
      <c r="A11" s="8"/>
      <c r="B11" s="9"/>
      <c r="C11" s="13" t="s">
        <v>32</v>
      </c>
      <c r="D11" s="11" t="s">
        <v>5</v>
      </c>
      <c r="E11" s="81">
        <v>1</v>
      </c>
      <c r="F11" s="12"/>
      <c r="G11" s="56"/>
      <c r="H11" s="49"/>
    </row>
    <row r="12" spans="1:8" ht="22.5" customHeight="1">
      <c r="A12" s="8"/>
      <c r="B12" s="9"/>
      <c r="C12" s="13" t="s">
        <v>33</v>
      </c>
      <c r="D12" s="11" t="s">
        <v>5</v>
      </c>
      <c r="E12" s="81">
        <v>1</v>
      </c>
      <c r="F12" s="12"/>
      <c r="G12" s="56"/>
      <c r="H12" s="49"/>
    </row>
    <row r="13" spans="1:8" ht="22.5" customHeight="1">
      <c r="A13" s="8"/>
      <c r="B13" s="9"/>
      <c r="C13" s="13" t="s">
        <v>66</v>
      </c>
      <c r="D13" s="11" t="s">
        <v>5</v>
      </c>
      <c r="E13" s="81">
        <v>1</v>
      </c>
      <c r="F13" s="12"/>
      <c r="G13" s="56"/>
      <c r="H13" s="49"/>
    </row>
    <row r="14" spans="1:8" ht="22.5" customHeight="1">
      <c r="A14" s="8"/>
      <c r="B14" s="9"/>
      <c r="C14" s="13" t="s">
        <v>65</v>
      </c>
      <c r="D14" s="11" t="s">
        <v>5</v>
      </c>
      <c r="E14" s="81">
        <v>1</v>
      </c>
      <c r="F14" s="12"/>
      <c r="G14" s="56"/>
      <c r="H14" s="49"/>
    </row>
    <row r="15" spans="1:8" ht="22.5" customHeight="1">
      <c r="A15" s="8">
        <v>3</v>
      </c>
      <c r="B15" s="9" t="s">
        <v>34</v>
      </c>
      <c r="C15" s="10" t="s">
        <v>70</v>
      </c>
      <c r="D15" s="11" t="s">
        <v>23</v>
      </c>
      <c r="E15" s="81">
        <v>10379.0226</v>
      </c>
      <c r="F15" s="12"/>
      <c r="G15" s="56"/>
      <c r="H15" s="49"/>
    </row>
    <row r="16" spans="1:8" ht="22.5" customHeight="1">
      <c r="A16" s="8">
        <f aca="true" t="shared" si="0" ref="A16:A21">A15+1</f>
        <v>4</v>
      </c>
      <c r="B16" s="9" t="s">
        <v>34</v>
      </c>
      <c r="C16" s="10" t="s">
        <v>71</v>
      </c>
      <c r="D16" s="11" t="s">
        <v>23</v>
      </c>
      <c r="E16" s="81">
        <v>8484.1364</v>
      </c>
      <c r="F16" s="12"/>
      <c r="G16" s="56"/>
      <c r="H16" s="49"/>
    </row>
    <row r="17" spans="1:8" ht="22.5" customHeight="1">
      <c r="A17" s="8">
        <f t="shared" si="0"/>
        <v>5</v>
      </c>
      <c r="B17" s="9" t="s">
        <v>12</v>
      </c>
      <c r="C17" s="10" t="s">
        <v>68</v>
      </c>
      <c r="D17" s="11" t="s">
        <v>23</v>
      </c>
      <c r="E17" s="81">
        <v>75.9217</v>
      </c>
      <c r="F17" s="12"/>
      <c r="G17" s="56"/>
      <c r="H17" s="49"/>
    </row>
    <row r="18" spans="1:8" ht="22.5" customHeight="1">
      <c r="A18" s="8">
        <f t="shared" si="0"/>
        <v>6</v>
      </c>
      <c r="B18" s="9" t="s">
        <v>12</v>
      </c>
      <c r="C18" s="10" t="s">
        <v>69</v>
      </c>
      <c r="D18" s="11" t="s">
        <v>23</v>
      </c>
      <c r="E18" s="81">
        <f>E17</f>
        <v>75.9217</v>
      </c>
      <c r="F18" s="12"/>
      <c r="G18" s="56"/>
      <c r="H18" s="49"/>
    </row>
    <row r="19" spans="1:8" ht="22.5" customHeight="1">
      <c r="A19" s="8">
        <f t="shared" si="0"/>
        <v>7</v>
      </c>
      <c r="B19" s="9" t="s">
        <v>12</v>
      </c>
      <c r="C19" s="10" t="s">
        <v>62</v>
      </c>
      <c r="D19" s="11" t="s">
        <v>7</v>
      </c>
      <c r="E19" s="81">
        <v>2876.8234</v>
      </c>
      <c r="F19" s="72"/>
      <c r="G19" s="56"/>
      <c r="H19" s="49"/>
    </row>
    <row r="20" spans="1:8" ht="22.5" customHeight="1">
      <c r="A20" s="8">
        <f t="shared" si="0"/>
        <v>8</v>
      </c>
      <c r="B20" s="9" t="s">
        <v>12</v>
      </c>
      <c r="C20" s="10" t="s">
        <v>76</v>
      </c>
      <c r="D20" s="11" t="s">
        <v>7</v>
      </c>
      <c r="E20" s="81">
        <v>84.1128</v>
      </c>
      <c r="F20" s="12"/>
      <c r="G20" s="56"/>
      <c r="H20" s="49"/>
    </row>
    <row r="21" spans="1:8" ht="22.5">
      <c r="A21" s="8">
        <f t="shared" si="0"/>
        <v>9</v>
      </c>
      <c r="B21" s="14" t="s">
        <v>12</v>
      </c>
      <c r="C21" s="15" t="s">
        <v>52</v>
      </c>
      <c r="D21" s="16" t="s">
        <v>24</v>
      </c>
      <c r="E21" s="82">
        <v>288.2035</v>
      </c>
      <c r="F21" s="74"/>
      <c r="G21" s="57"/>
      <c r="H21" s="49"/>
    </row>
    <row r="22" spans="1:9" ht="22.5" customHeight="1">
      <c r="A22" s="38" t="s">
        <v>4</v>
      </c>
      <c r="B22" s="38" t="s">
        <v>13</v>
      </c>
      <c r="C22" s="39" t="s">
        <v>8</v>
      </c>
      <c r="D22" s="38" t="s">
        <v>4</v>
      </c>
      <c r="E22" s="38" t="s">
        <v>4</v>
      </c>
      <c r="F22" s="38"/>
      <c r="G22" s="54"/>
      <c r="H22" s="49"/>
      <c r="I22" s="77"/>
    </row>
    <row r="23" spans="1:8" ht="22.5" customHeight="1" hidden="1">
      <c r="A23" s="17">
        <v>10</v>
      </c>
      <c r="B23" s="18" t="s">
        <v>60</v>
      </c>
      <c r="C23" s="19" t="s">
        <v>61</v>
      </c>
      <c r="D23" s="20" t="s">
        <v>24</v>
      </c>
      <c r="E23" s="21"/>
      <c r="F23" s="12"/>
      <c r="G23" s="56"/>
      <c r="H23" s="49"/>
    </row>
    <row r="24" spans="1:8" ht="22.5">
      <c r="A24" s="45">
        <f>A21+1</f>
        <v>10</v>
      </c>
      <c r="B24" s="23" t="s">
        <v>14</v>
      </c>
      <c r="C24" s="35" t="s">
        <v>72</v>
      </c>
      <c r="D24" s="25" t="s">
        <v>24</v>
      </c>
      <c r="E24" s="83">
        <v>788.0828</v>
      </c>
      <c r="F24" s="26"/>
      <c r="G24" s="55"/>
      <c r="H24" s="49"/>
    </row>
    <row r="25" spans="1:8" ht="28.5" customHeight="1">
      <c r="A25" s="8">
        <f>A24+1</f>
        <v>11</v>
      </c>
      <c r="B25" s="9" t="s">
        <v>14</v>
      </c>
      <c r="C25" s="10" t="s">
        <v>94</v>
      </c>
      <c r="D25" s="11" t="s">
        <v>24</v>
      </c>
      <c r="E25" s="84">
        <v>5320.5437</v>
      </c>
      <c r="F25" s="12"/>
      <c r="G25" s="55"/>
      <c r="H25" s="49"/>
    </row>
    <row r="26" spans="1:8" ht="33.75">
      <c r="A26" s="8">
        <f>A25+1</f>
        <v>12</v>
      </c>
      <c r="B26" s="27" t="s">
        <v>60</v>
      </c>
      <c r="C26" s="46" t="s">
        <v>95</v>
      </c>
      <c r="D26" s="47" t="s">
        <v>24</v>
      </c>
      <c r="E26" s="82">
        <v>6108.6265</v>
      </c>
      <c r="F26" s="74"/>
      <c r="G26" s="55"/>
      <c r="H26" s="49"/>
    </row>
    <row r="27" spans="1:9" ht="34.5" customHeight="1">
      <c r="A27" s="38" t="s">
        <v>4</v>
      </c>
      <c r="B27" s="38" t="s">
        <v>17</v>
      </c>
      <c r="C27" s="39" t="s">
        <v>22</v>
      </c>
      <c r="D27" s="38" t="s">
        <v>4</v>
      </c>
      <c r="E27" s="38" t="s">
        <v>4</v>
      </c>
      <c r="F27" s="38" t="s">
        <v>4</v>
      </c>
      <c r="G27" s="54" t="s">
        <v>4</v>
      </c>
      <c r="H27" s="49"/>
      <c r="I27" s="77"/>
    </row>
    <row r="28" spans="1:9" ht="22.5">
      <c r="A28" s="8">
        <v>13</v>
      </c>
      <c r="B28" s="14" t="s">
        <v>25</v>
      </c>
      <c r="C28" s="28" t="s">
        <v>57</v>
      </c>
      <c r="D28" s="16" t="s">
        <v>7</v>
      </c>
      <c r="E28" s="82">
        <v>26.765</v>
      </c>
      <c r="F28" s="74"/>
      <c r="G28" s="57"/>
      <c r="H28" s="49"/>
      <c r="I28" s="77"/>
    </row>
    <row r="29" spans="1:9" ht="22.5" customHeight="1">
      <c r="A29" s="38" t="s">
        <v>4</v>
      </c>
      <c r="B29" s="38" t="s">
        <v>20</v>
      </c>
      <c r="C29" s="39" t="s">
        <v>18</v>
      </c>
      <c r="D29" s="38" t="s">
        <v>4</v>
      </c>
      <c r="E29" s="38" t="s">
        <v>4</v>
      </c>
      <c r="F29" s="38" t="s">
        <v>4</v>
      </c>
      <c r="G29" s="54" t="s">
        <v>4</v>
      </c>
      <c r="H29" s="49"/>
      <c r="I29" s="77"/>
    </row>
    <row r="30" spans="1:8" ht="22.5" customHeight="1">
      <c r="A30" s="45">
        <f>A28+1</f>
        <v>14</v>
      </c>
      <c r="B30" s="23" t="s">
        <v>35</v>
      </c>
      <c r="C30" s="24" t="s">
        <v>87</v>
      </c>
      <c r="D30" s="25" t="s">
        <v>23</v>
      </c>
      <c r="E30" s="79">
        <v>225.6997</v>
      </c>
      <c r="F30" s="44"/>
      <c r="G30" s="58"/>
      <c r="H30" s="49"/>
    </row>
    <row r="31" spans="1:8" ht="22.5" customHeight="1">
      <c r="A31" s="8">
        <f aca="true" t="shared" si="1" ref="A31:A38">A30+1</f>
        <v>15</v>
      </c>
      <c r="B31" s="9" t="s">
        <v>35</v>
      </c>
      <c r="C31" s="10" t="s">
        <v>53</v>
      </c>
      <c r="D31" s="11" t="s">
        <v>23</v>
      </c>
      <c r="E31" s="81">
        <v>5114.7057</v>
      </c>
      <c r="F31" s="30"/>
      <c r="G31" s="58"/>
      <c r="H31" s="49"/>
    </row>
    <row r="32" spans="1:8" ht="33.75">
      <c r="A32" s="8">
        <f t="shared" si="1"/>
        <v>16</v>
      </c>
      <c r="B32" s="9" t="s">
        <v>35</v>
      </c>
      <c r="C32" s="10" t="s">
        <v>63</v>
      </c>
      <c r="D32" s="11" t="s">
        <v>23</v>
      </c>
      <c r="E32" s="81">
        <f>E31</f>
        <v>5114.7057</v>
      </c>
      <c r="F32" s="30"/>
      <c r="G32" s="58"/>
      <c r="H32" s="49"/>
    </row>
    <row r="33" spans="1:8" ht="22.5">
      <c r="A33" s="8">
        <f t="shared" si="1"/>
        <v>17</v>
      </c>
      <c r="B33" s="9" t="s">
        <v>35</v>
      </c>
      <c r="C33" s="10" t="s">
        <v>74</v>
      </c>
      <c r="D33" s="11" t="s">
        <v>23</v>
      </c>
      <c r="E33" s="81">
        <v>4258.5438</v>
      </c>
      <c r="F33" s="30"/>
      <c r="G33" s="58"/>
      <c r="H33" s="49"/>
    </row>
    <row r="34" spans="1:8" ht="22.5">
      <c r="A34" s="8">
        <f t="shared" si="1"/>
        <v>18</v>
      </c>
      <c r="B34" s="9" t="s">
        <v>35</v>
      </c>
      <c r="C34" s="10" t="s">
        <v>75</v>
      </c>
      <c r="D34" s="11" t="s">
        <v>23</v>
      </c>
      <c r="E34" s="81">
        <v>3772.4056</v>
      </c>
      <c r="F34" s="30"/>
      <c r="G34" s="58"/>
      <c r="H34" s="49"/>
    </row>
    <row r="35" spans="1:8" ht="22.5">
      <c r="A35" s="8">
        <f t="shared" si="1"/>
        <v>19</v>
      </c>
      <c r="B35" s="9" t="s">
        <v>35</v>
      </c>
      <c r="C35" s="10" t="s">
        <v>88</v>
      </c>
      <c r="D35" s="11" t="s">
        <v>23</v>
      </c>
      <c r="E35" s="81">
        <v>225.6997</v>
      </c>
      <c r="F35" s="30"/>
      <c r="G35" s="58"/>
      <c r="H35" s="49"/>
    </row>
    <row r="36" spans="1:8" ht="22.5">
      <c r="A36" s="8">
        <f t="shared" si="1"/>
        <v>20</v>
      </c>
      <c r="B36" s="9" t="s">
        <v>49</v>
      </c>
      <c r="C36" s="10" t="s">
        <v>73</v>
      </c>
      <c r="D36" s="11" t="s">
        <v>24</v>
      </c>
      <c r="E36" s="81">
        <v>527.9573</v>
      </c>
      <c r="F36" s="68"/>
      <c r="G36" s="58"/>
      <c r="H36" s="49"/>
    </row>
    <row r="37" spans="1:8" ht="12.75">
      <c r="A37" s="8">
        <f t="shared" si="1"/>
        <v>21</v>
      </c>
      <c r="B37" s="29" t="s">
        <v>36</v>
      </c>
      <c r="C37" s="10" t="s">
        <v>96</v>
      </c>
      <c r="D37" s="11" t="s">
        <v>37</v>
      </c>
      <c r="E37" s="81">
        <v>967.1558</v>
      </c>
      <c r="F37" s="68"/>
      <c r="G37" s="58"/>
      <c r="H37" s="49"/>
    </row>
    <row r="38" spans="1:8" ht="23.25" customHeight="1">
      <c r="A38" s="8">
        <f t="shared" si="1"/>
        <v>22</v>
      </c>
      <c r="B38" s="42" t="s">
        <v>49</v>
      </c>
      <c r="C38" s="40" t="s">
        <v>48</v>
      </c>
      <c r="D38" s="16" t="s">
        <v>23</v>
      </c>
      <c r="E38" s="89">
        <v>24316.8863</v>
      </c>
      <c r="F38" s="37"/>
      <c r="G38" s="58"/>
      <c r="H38" s="49"/>
    </row>
    <row r="39" spans="1:9" ht="22.5" customHeight="1">
      <c r="A39" s="38" t="s">
        <v>4</v>
      </c>
      <c r="B39" s="38" t="s">
        <v>21</v>
      </c>
      <c r="C39" s="39" t="s">
        <v>19</v>
      </c>
      <c r="D39" s="38" t="s">
        <v>4</v>
      </c>
      <c r="E39" s="38" t="s">
        <v>4</v>
      </c>
      <c r="F39" s="38" t="s">
        <v>4</v>
      </c>
      <c r="G39" s="54" t="s">
        <v>4</v>
      </c>
      <c r="H39" s="49"/>
      <c r="I39" s="78"/>
    </row>
    <row r="40" spans="1:9" ht="22.5">
      <c r="A40" s="45">
        <f>A38+1</f>
        <v>23</v>
      </c>
      <c r="B40" s="22" t="s">
        <v>51</v>
      </c>
      <c r="C40" s="31" t="s">
        <v>67</v>
      </c>
      <c r="D40" s="22" t="s">
        <v>23</v>
      </c>
      <c r="E40" s="85">
        <v>5431.5528</v>
      </c>
      <c r="F40" s="32"/>
      <c r="G40" s="58"/>
      <c r="H40" s="49"/>
      <c r="I40" s="78"/>
    </row>
    <row r="41" spans="1:9" ht="22.5">
      <c r="A41" s="8">
        <f>A40+1</f>
        <v>24</v>
      </c>
      <c r="B41" s="18" t="s">
        <v>38</v>
      </c>
      <c r="C41" s="33" t="s">
        <v>97</v>
      </c>
      <c r="D41" s="18" t="s">
        <v>23</v>
      </c>
      <c r="E41" s="86">
        <v>8632.9245</v>
      </c>
      <c r="F41" s="30"/>
      <c r="G41" s="58"/>
      <c r="H41" s="49"/>
      <c r="I41" s="78"/>
    </row>
    <row r="42" spans="1:9" ht="22.5">
      <c r="A42" s="8">
        <f>A41+1</f>
        <v>25</v>
      </c>
      <c r="B42" s="18" t="s">
        <v>51</v>
      </c>
      <c r="C42" s="33" t="s">
        <v>98</v>
      </c>
      <c r="D42" s="18" t="s">
        <v>23</v>
      </c>
      <c r="E42" s="86">
        <v>8969.5373</v>
      </c>
      <c r="F42" s="30"/>
      <c r="G42" s="58"/>
      <c r="H42" s="49"/>
      <c r="I42" s="78"/>
    </row>
    <row r="43" spans="1:9" ht="22.5">
      <c r="A43" s="8">
        <f>A42+1</f>
        <v>26</v>
      </c>
      <c r="B43" s="29" t="s">
        <v>38</v>
      </c>
      <c r="C43" s="33" t="s">
        <v>58</v>
      </c>
      <c r="D43" s="18" t="s">
        <v>23</v>
      </c>
      <c r="E43" s="86">
        <v>205.1815</v>
      </c>
      <c r="F43" s="30"/>
      <c r="G43" s="58"/>
      <c r="H43" s="49"/>
      <c r="I43" s="78"/>
    </row>
    <row r="44" spans="1:9" ht="24.75" customHeight="1">
      <c r="A44" s="8">
        <f>A43+1</f>
        <v>27</v>
      </c>
      <c r="B44" s="18" t="s">
        <v>38</v>
      </c>
      <c r="C44" s="33" t="s">
        <v>77</v>
      </c>
      <c r="D44" s="18" t="s">
        <v>23</v>
      </c>
      <c r="E44" s="86">
        <v>3319.7808</v>
      </c>
      <c r="F44" s="30"/>
      <c r="G44" s="58"/>
      <c r="H44" s="49"/>
      <c r="I44" s="78"/>
    </row>
    <row r="45" spans="1:9" ht="24.75" customHeight="1">
      <c r="A45" s="8">
        <f>A44+1</f>
        <v>28</v>
      </c>
      <c r="B45" s="27" t="s">
        <v>85</v>
      </c>
      <c r="C45" s="43" t="s">
        <v>86</v>
      </c>
      <c r="D45" s="27" t="s">
        <v>23</v>
      </c>
      <c r="E45" s="87">
        <v>1854.8701</v>
      </c>
      <c r="F45" s="73"/>
      <c r="G45" s="58"/>
      <c r="H45" s="49"/>
      <c r="I45" s="78"/>
    </row>
    <row r="46" spans="1:9" ht="24.75" customHeight="1">
      <c r="A46" s="38" t="s">
        <v>4</v>
      </c>
      <c r="B46" s="38" t="s">
        <v>41</v>
      </c>
      <c r="C46" s="39" t="s">
        <v>39</v>
      </c>
      <c r="D46" s="38" t="s">
        <v>4</v>
      </c>
      <c r="E46" s="38" t="s">
        <v>4</v>
      </c>
      <c r="F46" s="38" t="s">
        <v>4</v>
      </c>
      <c r="G46" s="54" t="s">
        <v>4</v>
      </c>
      <c r="H46" s="49"/>
      <c r="I46" s="78"/>
    </row>
    <row r="47" spans="1:9" ht="22.5">
      <c r="A47" s="45">
        <f>A45+1</f>
        <v>29</v>
      </c>
      <c r="B47" s="34" t="s">
        <v>40</v>
      </c>
      <c r="C47" s="35" t="s">
        <v>50</v>
      </c>
      <c r="D47" s="25" t="s">
        <v>23</v>
      </c>
      <c r="E47" s="80">
        <v>10379.0226</v>
      </c>
      <c r="F47" s="32"/>
      <c r="G47" s="58"/>
      <c r="H47" s="49"/>
      <c r="I47" s="78"/>
    </row>
    <row r="48" spans="1:9" ht="22.5">
      <c r="A48" s="8">
        <f>A47+1</f>
        <v>30</v>
      </c>
      <c r="B48" s="29" t="s">
        <v>40</v>
      </c>
      <c r="C48" s="10" t="s">
        <v>78</v>
      </c>
      <c r="D48" s="18" t="s">
        <v>23</v>
      </c>
      <c r="E48" s="81">
        <v>4131.6828</v>
      </c>
      <c r="F48" s="30"/>
      <c r="G48" s="58"/>
      <c r="H48" s="49"/>
      <c r="I48" s="78"/>
    </row>
    <row r="49" spans="1:9" ht="22.5">
      <c r="A49" s="8">
        <f>A48+1</f>
        <v>31</v>
      </c>
      <c r="B49" s="29" t="s">
        <v>40</v>
      </c>
      <c r="C49" s="10" t="s">
        <v>79</v>
      </c>
      <c r="D49" s="18" t="s">
        <v>23</v>
      </c>
      <c r="E49" s="81">
        <v>9031.0716</v>
      </c>
      <c r="F49" s="30"/>
      <c r="G49" s="58"/>
      <c r="H49" s="49"/>
      <c r="I49" s="78"/>
    </row>
    <row r="50" spans="1:9" ht="22.5">
      <c r="A50" s="8">
        <f>A49+1</f>
        <v>32</v>
      </c>
      <c r="B50" s="29" t="s">
        <v>80</v>
      </c>
      <c r="C50" s="10" t="s">
        <v>81</v>
      </c>
      <c r="D50" s="18" t="s">
        <v>23</v>
      </c>
      <c r="E50" s="81">
        <v>3.131</v>
      </c>
      <c r="F50" s="68"/>
      <c r="G50" s="58"/>
      <c r="H50" s="49"/>
      <c r="I50" s="78"/>
    </row>
    <row r="51" spans="1:9" ht="40.5" customHeight="1">
      <c r="A51" s="8">
        <f>A50+1</f>
        <v>33</v>
      </c>
      <c r="B51" s="18" t="s">
        <v>82</v>
      </c>
      <c r="C51" s="36" t="s">
        <v>83</v>
      </c>
      <c r="D51" s="11" t="s">
        <v>23</v>
      </c>
      <c r="E51" s="81">
        <v>2904.8206</v>
      </c>
      <c r="F51" s="30"/>
      <c r="G51" s="58"/>
      <c r="H51" s="49"/>
      <c r="I51" s="78"/>
    </row>
    <row r="52" spans="1:9" ht="22.5" customHeight="1">
      <c r="A52" s="38" t="s">
        <v>4</v>
      </c>
      <c r="B52" s="38" t="s">
        <v>42</v>
      </c>
      <c r="C52" s="39" t="s">
        <v>43</v>
      </c>
      <c r="D52" s="38" t="s">
        <v>4</v>
      </c>
      <c r="E52" s="38" t="s">
        <v>4</v>
      </c>
      <c r="F52" s="38" t="s">
        <v>4</v>
      </c>
      <c r="G52" s="54" t="s">
        <v>4</v>
      </c>
      <c r="H52" s="49"/>
      <c r="I52" s="78"/>
    </row>
    <row r="53" spans="1:8" ht="22.5" customHeight="1">
      <c r="A53" s="45">
        <f>A51+1</f>
        <v>34</v>
      </c>
      <c r="B53" s="34" t="s">
        <v>45</v>
      </c>
      <c r="C53" s="35" t="s">
        <v>44</v>
      </c>
      <c r="D53" s="25" t="s">
        <v>23</v>
      </c>
      <c r="E53" s="80">
        <v>247.753</v>
      </c>
      <c r="F53" s="69"/>
      <c r="G53" s="58"/>
      <c r="H53" s="49"/>
    </row>
    <row r="54" spans="1:8" ht="22.5" customHeight="1">
      <c r="A54" s="8">
        <f>A53+1</f>
        <v>35</v>
      </c>
      <c r="B54" s="29" t="s">
        <v>47</v>
      </c>
      <c r="C54" s="10" t="s">
        <v>46</v>
      </c>
      <c r="D54" s="11"/>
      <c r="E54" s="81"/>
      <c r="F54" s="68"/>
      <c r="G54" s="59"/>
      <c r="H54" s="49"/>
    </row>
    <row r="55" spans="1:8" ht="22.5" customHeight="1">
      <c r="A55" s="18"/>
      <c r="B55" s="29"/>
      <c r="C55" s="10" t="s">
        <v>54</v>
      </c>
      <c r="D55" s="9" t="s">
        <v>5</v>
      </c>
      <c r="E55" s="88">
        <v>2</v>
      </c>
      <c r="F55" s="70"/>
      <c r="G55" s="61"/>
      <c r="H55" s="50"/>
    </row>
    <row r="56" spans="1:8" ht="22.5" customHeight="1">
      <c r="A56" s="18"/>
      <c r="B56" s="29"/>
      <c r="C56" s="10" t="s">
        <v>55</v>
      </c>
      <c r="D56" s="9" t="s">
        <v>5</v>
      </c>
      <c r="E56" s="88">
        <v>2</v>
      </c>
      <c r="F56" s="71"/>
      <c r="G56" s="61"/>
      <c r="H56" s="49"/>
    </row>
    <row r="57" spans="1:9" ht="27.75" customHeight="1">
      <c r="A57" s="38" t="s">
        <v>4</v>
      </c>
      <c r="B57" s="38" t="s">
        <v>26</v>
      </c>
      <c r="C57" s="39" t="s">
        <v>27</v>
      </c>
      <c r="D57" s="38" t="s">
        <v>4</v>
      </c>
      <c r="E57" s="38" t="s">
        <v>4</v>
      </c>
      <c r="F57" s="38" t="s">
        <v>4</v>
      </c>
      <c r="G57" s="54" t="s">
        <v>4</v>
      </c>
      <c r="H57" s="49"/>
      <c r="I57" s="77"/>
    </row>
    <row r="58" spans="1:8" ht="31.5" customHeight="1">
      <c r="A58" s="45">
        <f>A54+1</f>
        <v>36</v>
      </c>
      <c r="B58" s="22" t="s">
        <v>28</v>
      </c>
      <c r="C58" s="35" t="s">
        <v>59</v>
      </c>
      <c r="D58" s="25" t="s">
        <v>7</v>
      </c>
      <c r="E58" s="80">
        <v>58.9335</v>
      </c>
      <c r="F58" s="67"/>
      <c r="G58" s="58"/>
      <c r="H58" s="49"/>
    </row>
    <row r="59" spans="1:8" ht="33.75" customHeight="1">
      <c r="A59" s="8">
        <f>A58+1</f>
        <v>37</v>
      </c>
      <c r="B59" s="27" t="s">
        <v>29</v>
      </c>
      <c r="C59" s="40" t="s">
        <v>84</v>
      </c>
      <c r="D59" s="16" t="s">
        <v>7</v>
      </c>
      <c r="E59" s="82">
        <v>9.09</v>
      </c>
      <c r="F59" s="41"/>
      <c r="G59" s="60"/>
      <c r="H59" s="49"/>
    </row>
    <row r="60" spans="1:9" ht="34.5" customHeight="1" thickBot="1">
      <c r="A60" s="95" t="s">
        <v>90</v>
      </c>
      <c r="B60" s="96"/>
      <c r="C60" s="96"/>
      <c r="D60" s="96"/>
      <c r="E60" s="96"/>
      <c r="F60" s="97"/>
      <c r="G60" s="62">
        <f>SUM(G7:G59)</f>
        <v>0</v>
      </c>
      <c r="H60" s="49"/>
      <c r="I60" s="77"/>
    </row>
    <row r="61" spans="1:9" ht="30" customHeight="1" thickBot="1">
      <c r="A61" s="95" t="s">
        <v>91</v>
      </c>
      <c r="B61" s="96"/>
      <c r="C61" s="96"/>
      <c r="D61" s="96"/>
      <c r="E61" s="96"/>
      <c r="F61" s="97"/>
      <c r="G61" s="62">
        <f>G60*23%</f>
        <v>0</v>
      </c>
      <c r="H61" s="49"/>
      <c r="I61" s="75"/>
    </row>
    <row r="62" spans="1:9" ht="32.25" customHeight="1" thickBot="1">
      <c r="A62" s="95" t="s">
        <v>92</v>
      </c>
      <c r="B62" s="96"/>
      <c r="C62" s="96"/>
      <c r="D62" s="96"/>
      <c r="E62" s="96"/>
      <c r="F62" s="97"/>
      <c r="G62" s="62">
        <f>G60+G61</f>
        <v>0</v>
      </c>
      <c r="H62" s="49"/>
      <c r="I62" s="75"/>
    </row>
    <row r="63" spans="1:8" ht="25.5" customHeight="1">
      <c r="A63" s="98"/>
      <c r="B63" s="98"/>
      <c r="C63" s="98"/>
      <c r="D63" s="98"/>
      <c r="E63" s="98"/>
      <c r="F63" s="98"/>
      <c r="G63" s="63"/>
      <c r="H63" s="49"/>
    </row>
    <row r="64" spans="1:8" ht="54" customHeight="1">
      <c r="A64" s="90"/>
      <c r="B64" s="90"/>
      <c r="C64" s="90"/>
      <c r="D64" s="90"/>
      <c r="E64" s="90"/>
      <c r="F64" s="90"/>
      <c r="G64" s="90"/>
      <c r="H64" s="49"/>
    </row>
    <row r="65" spans="1:9" ht="42" customHeight="1">
      <c r="A65" s="1"/>
      <c r="B65" s="1"/>
      <c r="C65" s="1"/>
      <c r="D65" s="1"/>
      <c r="E65" s="1"/>
      <c r="F65" s="1"/>
      <c r="G65" s="64"/>
      <c r="I65" s="75"/>
    </row>
    <row r="66" spans="1:9" ht="14.25">
      <c r="A66" s="2"/>
      <c r="B66" s="2"/>
      <c r="C66" s="2"/>
      <c r="D66" s="2"/>
      <c r="E66" s="2"/>
      <c r="F66" s="2"/>
      <c r="G66" s="65"/>
      <c r="I66" s="75"/>
    </row>
    <row r="70" ht="12.75">
      <c r="I70" s="75"/>
    </row>
  </sheetData>
  <sheetProtection/>
  <mergeCells count="9">
    <mergeCell ref="A64:G64"/>
    <mergeCell ref="A1:G1"/>
    <mergeCell ref="A2:G2"/>
    <mergeCell ref="A3:G3"/>
    <mergeCell ref="D4:E4"/>
    <mergeCell ref="A60:F60"/>
    <mergeCell ref="A63:F63"/>
    <mergeCell ref="A61:F61"/>
    <mergeCell ref="A62:F62"/>
  </mergeCells>
  <printOptions horizontalCentered="1"/>
  <pageMargins left="0.7874015748031497" right="0.35433070866141736" top="0.37" bottom="0.62" header="0.34" footer="0.5118110236220472"/>
  <pageSetup fitToHeight="2" horizontalDpi="300" verticalDpi="300" orientation="portrait" paperSize="9" scale="85" r:id="rId1"/>
  <rowBreaks count="2" manualBreakCount="2">
    <brk id="38" max="6" man="1"/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ZDW</dc:creator>
  <cp:keywords/>
  <dc:description/>
  <cp:lastModifiedBy>M</cp:lastModifiedBy>
  <cp:lastPrinted>2020-04-29T10:10:04Z</cp:lastPrinted>
  <dcterms:created xsi:type="dcterms:W3CDTF">1999-07-02T12:30:17Z</dcterms:created>
  <dcterms:modified xsi:type="dcterms:W3CDTF">2020-04-29T10:30:47Z</dcterms:modified>
  <cp:category/>
  <cp:version/>
  <cp:contentType/>
  <cp:contentStatus/>
</cp:coreProperties>
</file>