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6870" windowWidth="17400" windowHeight="6045" tabRatio="969"/>
  </bookViews>
  <sheets>
    <sheet name="OFERTOWY" sheetId="25" r:id="rId1"/>
  </sheets>
  <calcPr calcId="114210"/>
</workbook>
</file>

<file path=xl/calcChain.xml><?xml version="1.0" encoding="utf-8"?>
<calcChain xmlns="http://schemas.openxmlformats.org/spreadsheetml/2006/main">
  <c r="G14" i="25"/>
  <c r="G18"/>
  <c r="G23"/>
  <c r="G24"/>
  <c r="G25"/>
  <c r="G26"/>
  <c r="G29"/>
  <c r="G30"/>
  <c r="G32"/>
  <c r="G33"/>
  <c r="G34"/>
  <c r="G36"/>
  <c r="G37"/>
  <c r="G39"/>
  <c r="G41"/>
  <c r="G42"/>
  <c r="G43"/>
  <c r="G44"/>
  <c r="G47"/>
  <c r="G49"/>
  <c r="G50"/>
  <c r="G51"/>
  <c r="G52"/>
  <c r="G53"/>
  <c r="G57"/>
  <c r="G58"/>
  <c r="G59"/>
  <c r="G60"/>
  <c r="G62"/>
  <c r="G63"/>
  <c r="G64"/>
  <c r="G66"/>
  <c r="G67"/>
  <c r="G54"/>
  <c r="G69"/>
  <c r="G70"/>
  <c r="G71"/>
</calcChain>
</file>

<file path=xl/sharedStrings.xml><?xml version="1.0" encoding="utf-8"?>
<sst xmlns="http://schemas.openxmlformats.org/spreadsheetml/2006/main" count="239" uniqueCount="130">
  <si>
    <t>Wyszczególnienie</t>
  </si>
  <si>
    <t>Jednostka</t>
  </si>
  <si>
    <t>Cena</t>
  </si>
  <si>
    <t>Pozycja</t>
  </si>
  <si>
    <t>elementów</t>
  </si>
  <si>
    <t>jednostk.</t>
  </si>
  <si>
    <t>Wartość</t>
  </si>
  <si>
    <t>rozliczeniowych</t>
  </si>
  <si>
    <t>nazwa</t>
  </si>
  <si>
    <t>ilość</t>
  </si>
  <si>
    <t>[ zł ]</t>
  </si>
  <si>
    <t>[zł]</t>
  </si>
  <si>
    <t>x</t>
  </si>
  <si>
    <t>m3</t>
  </si>
  <si>
    <t>m</t>
  </si>
  <si>
    <t>szt.</t>
  </si>
  <si>
    <t>m2</t>
  </si>
  <si>
    <t>ZBROJENIE</t>
  </si>
  <si>
    <t>kg</t>
  </si>
  <si>
    <t>BETON</t>
  </si>
  <si>
    <t>ELEMENTY ZABEZPIECZAJĄCE</t>
  </si>
  <si>
    <t>INNE ROBOTY MOSTOWE</t>
  </si>
  <si>
    <t>Lp.</t>
  </si>
  <si>
    <t>przygotowanie i montaż</t>
  </si>
  <si>
    <t>Stal zbrojeniowa</t>
  </si>
  <si>
    <t>Beton konstrukcyjny</t>
  </si>
  <si>
    <t>Roboty dodatkowe</t>
  </si>
  <si>
    <t>ROBOTY MOSTOWE</t>
  </si>
  <si>
    <t>Prace rozbiórkowe:</t>
  </si>
  <si>
    <t>M-12.01.00</t>
  </si>
  <si>
    <t>Zbrojenie betonu stalą klasy (A-IIIN)</t>
  </si>
  <si>
    <t>M-12.00.00</t>
  </si>
  <si>
    <t>M-12.01.02</t>
  </si>
  <si>
    <t>M-13.00.00</t>
  </si>
  <si>
    <t>M-13.01.00</t>
  </si>
  <si>
    <t>M-13.01.05</t>
  </si>
  <si>
    <t>M-15.00.00</t>
  </si>
  <si>
    <t>M-19.00.00</t>
  </si>
  <si>
    <t>M-19.01.04</t>
  </si>
  <si>
    <t>M-20.00.00</t>
  </si>
  <si>
    <t>M-20.02.00</t>
  </si>
  <si>
    <t>M-20.02.07</t>
  </si>
  <si>
    <t>IZOLACJE I NAWIERZCHNIE</t>
  </si>
  <si>
    <t>M-15.03.01</t>
  </si>
  <si>
    <t>M-15.02.03</t>
  </si>
  <si>
    <t>Izolacja z papy zgrzewalnej gr. &gt;= 0,5 cm</t>
  </si>
  <si>
    <t>mb</t>
  </si>
  <si>
    <t>M-13.01.03</t>
  </si>
  <si>
    <t>M-11.00.00</t>
  </si>
  <si>
    <t>FUNDAMENTOWANIE</t>
  </si>
  <si>
    <t>M-11.01.01</t>
  </si>
  <si>
    <t>Wykopy w gruncie niespoistym</t>
  </si>
  <si>
    <t>M-11.01.04</t>
  </si>
  <si>
    <t>Zasypanie wykopów z zagęszczeniem - materiał zasypki Wykonawcy</t>
  </si>
  <si>
    <t>Wykonanie izolacji powierzchni odziemnych masami asfaltowymi na zimno trzykrotnie</t>
  </si>
  <si>
    <t>M-20.01.00</t>
  </si>
  <si>
    <t>Prace różne</t>
  </si>
  <si>
    <t>M-20.01.08</t>
  </si>
  <si>
    <t>Zabezpieczenie antykorozyjne powierzchni betonowych malarskimi powłokami ochronnymi gr. 0,3 mm</t>
  </si>
  <si>
    <t>URZĄDZENIA DYLATACYJNE</t>
  </si>
  <si>
    <t>M-18.00.00</t>
  </si>
  <si>
    <t>Montaż stalowej balustrady z płaskowników o wys. 1,10 m</t>
  </si>
  <si>
    <t>M-15.01.02</t>
  </si>
  <si>
    <t>M-11.01.07</t>
  </si>
  <si>
    <t>Montaż kotew talerzowych</t>
  </si>
  <si>
    <t>M-13.01.01</t>
  </si>
  <si>
    <t>M-13.01.04</t>
  </si>
  <si>
    <t>M-13.02.00</t>
  </si>
  <si>
    <t>Beton niekonstrukcyjny</t>
  </si>
  <si>
    <t>M-13.02.02</t>
  </si>
  <si>
    <t>M-13.03.02</t>
  </si>
  <si>
    <t>M-16.00.00</t>
  </si>
  <si>
    <t>ODWODNIENIE</t>
  </si>
  <si>
    <t>M-16.01.03</t>
  </si>
  <si>
    <t>Ułożenie drenażu podłużnego i poprzecznego z geowłókniny otoczonego grysem</t>
  </si>
  <si>
    <t>Bitumiczne przykrycie dylatacyjne o przesunięciu ± 10 mm i szeokości 0,45 m - asortyment robót wg przedmiaru robót i SST</t>
  </si>
  <si>
    <t>M-19.01.02</t>
  </si>
  <si>
    <t>M-20.01.05</t>
  </si>
  <si>
    <t>M-20.01.06</t>
  </si>
  <si>
    <t>M-20.01.10</t>
  </si>
  <si>
    <t>M-20.01.20</t>
  </si>
  <si>
    <t>Wykonanie wykopów mechanicznych (koparką) w gruncie kat. III-IV wraz z transportem urobku na składowisko Wykonawcy i utylizacją oraz zabezpieczeniem i odwodnieniem wykopu na czas robót</t>
  </si>
  <si>
    <t>Wykonanie nasypów wraz z zagęszczeniem i formowaniem stożków w obrębie przyczółków – materiał Wykonawcy (grunt przepuszczalny)</t>
  </si>
  <si>
    <t>Beton fundamentów klasy C25/30 (B30)</t>
  </si>
  <si>
    <t>Beton ustroju nośnego klasy C25/30 (B30)                 grubości &lt; 60 cm</t>
  </si>
  <si>
    <t>M-13.01.06</t>
  </si>
  <si>
    <t>Beton ustroju nośnego klasy C30/35 (B35)                 grubości  &gt;= 60 cm</t>
  </si>
  <si>
    <t>Beton klasy poniżej C20/25 (B25)</t>
  </si>
  <si>
    <t>- beton wyrównawczy klasy C12/15 (B15) bez deskowania</t>
  </si>
  <si>
    <t>Montaż prefabrykatów betonowych typu "Kujan NG" L=12,00 m o masie 6,98 t.</t>
  </si>
  <si>
    <t xml:space="preserve">Wykonanie izolacjo-nawierzchni na bazie żywic epoksydowo - poliuretanowych na kapach chodnikowych grubości 4 mm </t>
  </si>
  <si>
    <t>M-19.01.01</t>
  </si>
  <si>
    <t xml:space="preserve">Wykonanie schodów skarpowych z elementów prefabrykowanych z poręczą stalową </t>
  </si>
  <si>
    <t>- rozbiórka istniejących przyczółków o konstrukcji żelbetowej i murowanej wraz z wywozem na składowisko Wykonawcy z utylizacją</t>
  </si>
  <si>
    <t>- Zabezpieczenie narzutu kamiennego palisadą drewnianą nieimpregnowaną</t>
  </si>
  <si>
    <t>- Umocnienie skarp i dna rzeki narzutem z kamienia hydrotechnicznego gr. 30 cm na geowłókninie, na długości 18,0 m</t>
  </si>
  <si>
    <t>- Umocnienie brzegów rzeki kiszką faszynową wraz z umocnieniem skarp darniną na wysokość 1,0 m</t>
  </si>
  <si>
    <t>M-19.01.03</t>
  </si>
  <si>
    <t>Montaż barier energochłonnych o parametrach N2W4B</t>
  </si>
  <si>
    <t>Umocnienie koryta rzeki</t>
  </si>
  <si>
    <t>M-18.01.03a</t>
  </si>
  <si>
    <t>Ułożenie krawężnika kamiennego 18x20 cm na warstwie wodoprzepuszczalnej z grysu bazaltowego oraz uszczelnienie styków</t>
  </si>
  <si>
    <t xml:space="preserve"> - demontaż istniejącej konstrukcji balustrady drewnianej wraz z wywozem na składowisko wskazane przez Inwestora</t>
  </si>
  <si>
    <t>- demontaż/rozbiórka istniejącego drewnianego pomostu wraz z wywozem na składowisko wskazane przez Inwestora</t>
  </si>
  <si>
    <t>- demontaż stalowych dźwigarów głównych wraz z wywozem na składowisko wskazane przez Inwestora</t>
  </si>
  <si>
    <t>Umocnienie stożków kostką betonową grubości 6 cm na podsypce cementowo-piaskowej grubości 5 cm, z wypełnieniem spoin piaskiem wraz z umocnieniem podstaw krawężnikiem betonowym 15/30 cm i obramowanie umocnień na skarpach z obrzeża betonowego 8x30 cm</t>
  </si>
  <si>
    <t>Znaki pomiarowo-kontrolne</t>
  </si>
  <si>
    <t>Beton podpór klasy C25/30 (B30) grubości &lt; 60 cm</t>
  </si>
  <si>
    <t>Beton podpór klasy C25/30 (B30) grubości &gt;= 60 cm</t>
  </si>
  <si>
    <t>Montaż barieroporęczy energochłonnych o parametrach N1W1B</t>
  </si>
  <si>
    <t>Sączki odwadniające izolację z PCV, długość rurki 80 cm</t>
  </si>
  <si>
    <t>wartość netto</t>
  </si>
  <si>
    <t>podatek VAT [stawka 23%]</t>
  </si>
  <si>
    <t>wartość brutto</t>
  </si>
  <si>
    <t>ROBOTY ZIEMNE</t>
  </si>
  <si>
    <t>D-02.00.00</t>
  </si>
  <si>
    <t>D-02.03.01</t>
  </si>
  <si>
    <t>Wykopy mechaniczne (koparką) w gruncie kat. I-II z transportem na teren inwestycji (dokop):</t>
  </si>
  <si>
    <t>Zasypywanie wykopów z zagęszczeniem:</t>
  </si>
  <si>
    <t>Formowanie i zagęszczanie nasypu - grunt kat. I-II:</t>
  </si>
  <si>
    <t>NAWIERZCHNIE</t>
  </si>
  <si>
    <t>D-05.03.05</t>
  </si>
  <si>
    <t>Warstwa wiążąca z betonu asfaltowego gr. 8 cm:</t>
  </si>
  <si>
    <t>Warstwa wiążąca z betonu asfaltowego gr. 5 cm:</t>
  </si>
  <si>
    <t>D-05.03.05a</t>
  </si>
  <si>
    <t>Warstwa ścieralna z betonu asfaltowego gr. 4 cm:</t>
  </si>
  <si>
    <t>D-05-00.00</t>
  </si>
  <si>
    <t xml:space="preserve">Rozbudowa drogi powiatowej nr 1050F w m. Ługi - budowa mostu
</t>
  </si>
  <si>
    <t>znak sprawy: PN 11/2017/PZD</t>
  </si>
  <si>
    <t>FORMULARZ KOSZTORYSU OFERTOWEGO</t>
  </si>
</sst>
</file>

<file path=xl/styles.xml><?xml version="1.0" encoding="utf-8"?>
<styleSheet xmlns="http://schemas.openxmlformats.org/spreadsheetml/2006/main">
  <fonts count="20">
    <font>
      <sz val="10"/>
      <name val="Arial CE"/>
      <family val="2"/>
      <charset val="238"/>
    </font>
    <font>
      <sz val="10"/>
      <name val="PL Courier New"/>
      <charset val="238"/>
    </font>
    <font>
      <sz val="12"/>
      <name val="Arial CE"/>
      <family val="2"/>
      <charset val="238"/>
    </font>
    <font>
      <sz val="12"/>
      <color indexed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name val="Times New Roman"/>
      <family val="1"/>
      <charset val="238"/>
    </font>
    <font>
      <sz val="9"/>
      <name val="Arial CE"/>
      <family val="2"/>
      <charset val="238"/>
    </font>
    <font>
      <b/>
      <sz val="14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color indexed="10"/>
      <name val="Arial Narrow"/>
      <family val="2"/>
      <charset val="238"/>
    </font>
    <font>
      <sz val="8"/>
      <color indexed="10"/>
      <name val="Arial Narrow"/>
      <family val="2"/>
      <charset val="238"/>
    </font>
    <font>
      <i/>
      <sz val="8"/>
      <name val="Arial Narrow"/>
      <family val="2"/>
      <charset val="238"/>
    </font>
    <font>
      <i/>
      <sz val="12"/>
      <name val="Arial CE"/>
      <family val="2"/>
      <charset val="238"/>
    </font>
    <font>
      <sz val="9"/>
      <color indexed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ont="0" applyFill="0" applyBorder="0" applyProtection="0">
      <alignment vertical="top" wrapText="1"/>
    </xf>
  </cellStyleXfs>
  <cellXfs count="225">
    <xf numFmtId="0" fontId="0" fillId="0" borderId="0" xfId="0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2" fontId="2" fillId="0" borderId="0" xfId="0" applyNumberFormat="1" applyFont="1" applyFill="1"/>
    <xf numFmtId="4" fontId="2" fillId="0" borderId="0" xfId="0" applyNumberFormat="1" applyFont="1" applyFill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3" fillId="0" borderId="0" xfId="0" applyFont="1" applyBorder="1"/>
    <xf numFmtId="2" fontId="3" fillId="0" borderId="0" xfId="0" applyNumberFormat="1" applyFont="1" applyAlignment="1">
      <alignment vertical="top"/>
    </xf>
    <xf numFmtId="4" fontId="3" fillId="0" borderId="0" xfId="0" applyNumberFormat="1" applyFont="1"/>
    <xf numFmtId="2" fontId="4" fillId="0" borderId="0" xfId="0" applyNumberFormat="1" applyFont="1"/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 wrapText="1"/>
    </xf>
    <xf numFmtId="2" fontId="6" fillId="0" borderId="0" xfId="0" applyNumberFormat="1" applyFont="1" applyFill="1"/>
    <xf numFmtId="4" fontId="6" fillId="0" borderId="0" xfId="0" applyNumberFormat="1" applyFont="1" applyFill="1"/>
    <xf numFmtId="0" fontId="13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left" vertical="center" wrapText="1"/>
    </xf>
    <xf numFmtId="2" fontId="13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1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4" fontId="13" fillId="0" borderId="8" xfId="0" applyNumberFormat="1" applyFont="1" applyBorder="1" applyAlignment="1">
      <alignment vertical="center"/>
    </xf>
    <xf numFmtId="4" fontId="13" fillId="0" borderId="9" xfId="0" applyNumberFormat="1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4" fontId="13" fillId="0" borderId="4" xfId="0" quotePrefix="1" applyNumberFormat="1" applyFont="1" applyFill="1" applyBorder="1" applyAlignment="1">
      <alignment horizontal="center" vertical="center"/>
    </xf>
    <xf numFmtId="0" fontId="13" fillId="0" borderId="11" xfId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" fontId="13" fillId="0" borderId="15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13" fillId="0" borderId="9" xfId="0" quotePrefix="1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right" vertical="center"/>
    </xf>
    <xf numFmtId="4" fontId="13" fillId="0" borderId="8" xfId="0" quotePrefix="1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13" fillId="0" borderId="12" xfId="0" quotePrefix="1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3" fillId="0" borderId="20" xfId="1" quotePrefix="1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right" vertical="center"/>
    </xf>
    <xf numFmtId="4" fontId="13" fillId="0" borderId="16" xfId="0" quotePrefix="1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1" applyFont="1" applyBorder="1" applyAlignment="1">
      <alignment vertical="center" wrapText="1"/>
    </xf>
    <xf numFmtId="2" fontId="13" fillId="0" borderId="6" xfId="0" applyNumberFormat="1" applyFont="1" applyBorder="1" applyAlignment="1">
      <alignment vertical="center"/>
    </xf>
    <xf numFmtId="4" fontId="13" fillId="0" borderId="6" xfId="0" applyNumberFormat="1" applyFont="1" applyBorder="1" applyAlignment="1">
      <alignment vertical="center"/>
    </xf>
    <xf numFmtId="0" fontId="13" fillId="0" borderId="5" xfId="1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/>
    </xf>
    <xf numFmtId="4" fontId="13" fillId="0" borderId="23" xfId="0" applyNumberFormat="1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vertical="center" wrapText="1"/>
    </xf>
    <xf numFmtId="4" fontId="13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2" fontId="13" fillId="0" borderId="20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4" fontId="13" fillId="0" borderId="28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1" applyFont="1" applyBorder="1" applyAlignment="1">
      <alignment vertical="center" wrapText="1"/>
    </xf>
    <xf numFmtId="2" fontId="13" fillId="0" borderId="19" xfId="0" applyNumberFormat="1" applyFont="1" applyBorder="1" applyAlignment="1">
      <alignment vertical="center"/>
    </xf>
    <xf numFmtId="4" fontId="13" fillId="0" borderId="19" xfId="0" applyNumberFormat="1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6" xfId="0" quotePrefix="1" applyFont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center" vertical="center"/>
    </xf>
    <xf numFmtId="2" fontId="13" fillId="0" borderId="35" xfId="0" applyNumberFormat="1" applyFont="1" applyFill="1" applyBorder="1" applyAlignment="1">
      <alignment vertical="center"/>
    </xf>
    <xf numFmtId="4" fontId="13" fillId="0" borderId="36" xfId="0" applyNumberFormat="1" applyFont="1" applyBorder="1" applyAlignment="1">
      <alignment vertical="center"/>
    </xf>
    <xf numFmtId="4" fontId="13" fillId="0" borderId="37" xfId="0" applyNumberFormat="1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3" fillId="0" borderId="2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vertical="center" wrapText="1"/>
    </xf>
    <xf numFmtId="2" fontId="13" fillId="0" borderId="3" xfId="0" applyNumberFormat="1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vertical="center" wrapText="1"/>
    </xf>
    <xf numFmtId="2" fontId="13" fillId="0" borderId="6" xfId="0" applyNumberFormat="1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vertical="center"/>
    </xf>
    <xf numFmtId="0" fontId="13" fillId="0" borderId="6" xfId="1" quotePrefix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/>
    </xf>
    <xf numFmtId="4" fontId="9" fillId="0" borderId="39" xfId="0" quotePrefix="1" applyNumberFormat="1" applyFont="1" applyFill="1" applyBorder="1" applyAlignment="1">
      <alignment horizontal="right" vertical="center"/>
    </xf>
    <xf numFmtId="0" fontId="11" fillId="0" borderId="39" xfId="0" applyFont="1" applyBorder="1"/>
    <xf numFmtId="0" fontId="8" fillId="2" borderId="40" xfId="0" applyFont="1" applyFill="1" applyBorder="1"/>
    <xf numFmtId="0" fontId="8" fillId="2" borderId="41" xfId="0" applyFont="1" applyFill="1" applyBorder="1"/>
    <xf numFmtId="0" fontId="8" fillId="2" borderId="41" xfId="0" applyFont="1" applyFill="1" applyBorder="1" applyAlignment="1">
      <alignment horizontal="center" wrapText="1"/>
    </xf>
    <xf numFmtId="0" fontId="8" fillId="2" borderId="42" xfId="0" applyFont="1" applyFill="1" applyBorder="1" applyAlignment="1">
      <alignment horizontal="centerContinuous"/>
    </xf>
    <xf numFmtId="2" fontId="8" fillId="2" borderId="43" xfId="0" applyNumberFormat="1" applyFont="1" applyFill="1" applyBorder="1" applyAlignment="1">
      <alignment horizontal="centerContinuous"/>
    </xf>
    <xf numFmtId="4" fontId="8" fillId="2" borderId="41" xfId="0" applyNumberFormat="1" applyFont="1" applyFill="1" applyBorder="1" applyAlignment="1">
      <alignment horizontal="center"/>
    </xf>
    <xf numFmtId="4" fontId="8" fillId="2" borderId="44" xfId="0" applyNumberFormat="1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 wrapText="1"/>
    </xf>
    <xf numFmtId="0" fontId="8" fillId="2" borderId="48" xfId="0" applyFont="1" applyFill="1" applyBorder="1"/>
    <xf numFmtId="2" fontId="8" fillId="2" borderId="48" xfId="0" applyNumberFormat="1" applyFont="1" applyFill="1" applyBorder="1"/>
    <xf numFmtId="4" fontId="8" fillId="2" borderId="46" xfId="0" applyNumberFormat="1" applyFont="1" applyFill="1" applyBorder="1" applyAlignment="1">
      <alignment horizontal="center"/>
    </xf>
    <xf numFmtId="4" fontId="8" fillId="2" borderId="49" xfId="0" applyNumberFormat="1" applyFont="1" applyFill="1" applyBorder="1" applyAlignment="1">
      <alignment horizontal="center"/>
    </xf>
    <xf numFmtId="0" fontId="8" fillId="2" borderId="50" xfId="0" applyFont="1" applyFill="1" applyBorder="1"/>
    <xf numFmtId="0" fontId="8" fillId="2" borderId="51" xfId="0" applyFont="1" applyFill="1" applyBorder="1"/>
    <xf numFmtId="0" fontId="8" fillId="2" borderId="51" xfId="0" applyFont="1" applyFill="1" applyBorder="1" applyAlignment="1">
      <alignment horizontal="center" wrapText="1"/>
    </xf>
    <xf numFmtId="0" fontId="8" fillId="2" borderId="51" xfId="0" applyFont="1" applyFill="1" applyBorder="1" applyAlignment="1">
      <alignment horizontal="center"/>
    </xf>
    <xf numFmtId="2" fontId="8" fillId="2" borderId="51" xfId="0" applyNumberFormat="1" applyFont="1" applyFill="1" applyBorder="1" applyAlignment="1">
      <alignment horizontal="center"/>
    </xf>
    <xf numFmtId="4" fontId="8" fillId="2" borderId="51" xfId="0" applyNumberFormat="1" applyFont="1" applyFill="1" applyBorder="1" applyAlignment="1">
      <alignment horizontal="center"/>
    </xf>
    <xf numFmtId="4" fontId="8" fillId="2" borderId="52" xfId="0" applyNumberFormat="1" applyFont="1" applyFill="1" applyBorder="1" applyAlignment="1">
      <alignment horizontal="center"/>
    </xf>
    <xf numFmtId="0" fontId="17" fillId="2" borderId="53" xfId="0" quotePrefix="1" applyNumberFormat="1" applyFont="1" applyFill="1" applyBorder="1" applyAlignment="1">
      <alignment horizontal="center" vertical="center"/>
    </xf>
    <xf numFmtId="0" fontId="17" fillId="2" borderId="54" xfId="0" quotePrefix="1" applyNumberFormat="1" applyFont="1" applyFill="1" applyBorder="1" applyAlignment="1">
      <alignment horizontal="center" vertical="center"/>
    </xf>
    <xf numFmtId="49" fontId="17" fillId="2" borderId="54" xfId="0" applyNumberFormat="1" applyFont="1" applyFill="1" applyBorder="1" applyAlignment="1">
      <alignment horizontal="center" vertical="center" wrapText="1"/>
    </xf>
    <xf numFmtId="49" fontId="17" fillId="2" borderId="54" xfId="0" applyNumberFormat="1" applyFont="1" applyFill="1" applyBorder="1" applyAlignment="1">
      <alignment horizontal="center" vertical="center"/>
    </xf>
    <xf numFmtId="0" fontId="17" fillId="2" borderId="55" xfId="0" quotePrefix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7" xfId="1" applyFont="1" applyFill="1" applyBorder="1" applyAlignment="1">
      <alignment horizontal="center" vertical="center" wrapText="1"/>
    </xf>
    <xf numFmtId="2" fontId="9" fillId="2" borderId="57" xfId="0" applyNumberFormat="1" applyFont="1" applyFill="1" applyBorder="1" applyAlignment="1">
      <alignment horizontal="center" vertical="center"/>
    </xf>
    <xf numFmtId="4" fontId="9" fillId="2" borderId="57" xfId="0" applyNumberFormat="1" applyFont="1" applyFill="1" applyBorder="1" applyAlignment="1">
      <alignment horizontal="center" vertical="center"/>
    </xf>
    <xf numFmtId="4" fontId="9" fillId="2" borderId="58" xfId="0" applyNumberFormat="1" applyFont="1" applyFill="1" applyBorder="1" applyAlignment="1">
      <alignment horizontal="center" vertical="center"/>
    </xf>
    <xf numFmtId="0" fontId="19" fillId="0" borderId="0" xfId="0" applyFont="1"/>
    <xf numFmtId="2" fontId="19" fillId="0" borderId="0" xfId="0" applyNumberFormat="1" applyFont="1"/>
    <xf numFmtId="0" fontId="6" fillId="0" borderId="0" xfId="0" applyFont="1" applyBorder="1"/>
    <xf numFmtId="0" fontId="6" fillId="0" borderId="0" xfId="0" applyFont="1"/>
    <xf numFmtId="0" fontId="9" fillId="2" borderId="56" xfId="0" applyFont="1" applyFill="1" applyBorder="1" applyAlignment="1">
      <alignment horizontal="center" vertical="center"/>
    </xf>
    <xf numFmtId="4" fontId="9" fillId="2" borderId="59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2" fontId="6" fillId="0" borderId="0" xfId="0" applyNumberFormat="1" applyFont="1"/>
    <xf numFmtId="0" fontId="9" fillId="2" borderId="30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4" fontId="13" fillId="0" borderId="61" xfId="0" applyNumberFormat="1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4" fontId="13" fillId="0" borderId="63" xfId="0" applyNumberFormat="1" applyFont="1" applyFill="1" applyBorder="1" applyAlignment="1">
      <alignment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3" fillId="0" borderId="35" xfId="1" quotePrefix="1" applyFont="1" applyFill="1" applyBorder="1" applyAlignment="1">
      <alignment vertical="center" wrapText="1"/>
    </xf>
    <xf numFmtId="4" fontId="13" fillId="0" borderId="35" xfId="0" applyNumberFormat="1" applyFont="1" applyFill="1" applyBorder="1" applyAlignment="1">
      <alignment vertical="center"/>
    </xf>
    <xf numFmtId="4" fontId="13" fillId="0" borderId="66" xfId="0" applyNumberFormat="1" applyFont="1" applyFill="1" applyBorder="1" applyAlignment="1">
      <alignment vertical="center"/>
    </xf>
    <xf numFmtId="0" fontId="2" fillId="0" borderId="67" xfId="0" applyFont="1" applyFill="1" applyBorder="1"/>
    <xf numFmtId="0" fontId="2" fillId="0" borderId="67" xfId="0" applyFont="1" applyFill="1" applyBorder="1" applyAlignment="1">
      <alignment wrapText="1"/>
    </xf>
    <xf numFmtId="4" fontId="9" fillId="0" borderId="39" xfId="0" applyNumberFormat="1" applyFont="1" applyBorder="1"/>
    <xf numFmtId="0" fontId="13" fillId="0" borderId="22" xfId="0" applyFont="1" applyBorder="1" applyAlignment="1">
      <alignment vertical="center" wrapText="1"/>
    </xf>
    <xf numFmtId="4" fontId="13" fillId="0" borderId="22" xfId="0" applyNumberFormat="1" applyFont="1" applyBorder="1" applyAlignment="1">
      <alignment vertical="center"/>
    </xf>
    <xf numFmtId="0" fontId="13" fillId="0" borderId="19" xfId="0" quotePrefix="1" applyFont="1" applyBorder="1" applyAlignment="1">
      <alignment vertical="center" wrapText="1"/>
    </xf>
    <xf numFmtId="0" fontId="13" fillId="0" borderId="68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13" fillId="0" borderId="61" xfId="0" applyNumberFormat="1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4" fontId="13" fillId="0" borderId="63" xfId="0" applyNumberFormat="1" applyFont="1" applyBorder="1" applyAlignment="1">
      <alignment vertical="center"/>
    </xf>
    <xf numFmtId="0" fontId="13" fillId="0" borderId="64" xfId="0" applyFont="1" applyBorder="1" applyAlignment="1">
      <alignment horizontal="center" vertical="center"/>
    </xf>
    <xf numFmtId="0" fontId="13" fillId="0" borderId="35" xfId="0" quotePrefix="1" applyFont="1" applyBorder="1" applyAlignment="1">
      <alignment vertical="center" wrapText="1"/>
    </xf>
    <xf numFmtId="0" fontId="13" fillId="0" borderId="35" xfId="0" applyFont="1" applyBorder="1" applyAlignment="1">
      <alignment horizontal="center" vertical="center"/>
    </xf>
    <xf numFmtId="2" fontId="13" fillId="0" borderId="35" xfId="0" applyNumberFormat="1" applyFont="1" applyBorder="1" applyAlignment="1">
      <alignment vertical="center"/>
    </xf>
    <xf numFmtId="4" fontId="13" fillId="0" borderId="35" xfId="0" applyNumberFormat="1" applyFont="1" applyBorder="1" applyAlignment="1">
      <alignment vertical="center"/>
    </xf>
    <xf numFmtId="4" fontId="13" fillId="0" borderId="66" xfId="0" applyNumberFormat="1" applyFont="1" applyBorder="1" applyAlignment="1">
      <alignment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9" xfId="1" quotePrefix="1" applyFont="1" applyFill="1" applyBorder="1" applyAlignment="1">
      <alignment vertical="center" wrapText="1"/>
    </xf>
    <xf numFmtId="2" fontId="13" fillId="0" borderId="39" xfId="0" applyNumberFormat="1" applyFont="1" applyFill="1" applyBorder="1" applyAlignment="1">
      <alignment vertical="center"/>
    </xf>
    <xf numFmtId="4" fontId="13" fillId="0" borderId="39" xfId="0" applyNumberFormat="1" applyFont="1" applyFill="1" applyBorder="1" applyAlignment="1">
      <alignment vertical="center"/>
    </xf>
    <xf numFmtId="0" fontId="8" fillId="2" borderId="39" xfId="0" applyFont="1" applyFill="1" applyBorder="1" applyAlignment="1">
      <alignment horizontal="center" vertical="center"/>
    </xf>
    <xf numFmtId="0" fontId="9" fillId="2" borderId="39" xfId="1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/>
    </xf>
    <xf numFmtId="2" fontId="9" fillId="2" borderId="39" xfId="0" applyNumberFormat="1" applyFont="1" applyFill="1" applyBorder="1" applyAlignment="1">
      <alignment horizontal="center" vertical="center"/>
    </xf>
    <xf numFmtId="4" fontId="9" fillId="2" borderId="3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8" fillId="0" borderId="67" xfId="0" applyFont="1" applyFill="1" applyBorder="1" applyAlignment="1">
      <alignment horizontal="right"/>
    </xf>
    <xf numFmtId="0" fontId="13" fillId="0" borderId="7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9" fontId="9" fillId="0" borderId="71" xfId="0" applyNumberFormat="1" applyFont="1" applyFill="1" applyBorder="1" applyAlignment="1">
      <alignment horizontal="center" vertical="center"/>
    </xf>
    <xf numFmtId="49" fontId="9" fillId="0" borderId="72" xfId="0" quotePrefix="1" applyNumberFormat="1" applyFont="1" applyFill="1" applyBorder="1" applyAlignment="1">
      <alignment horizontal="center" vertical="center"/>
    </xf>
    <xf numFmtId="49" fontId="9" fillId="0" borderId="58" xfId="0" quotePrefix="1" applyNumberFormat="1" applyFont="1" applyFill="1" applyBorder="1" applyAlignment="1">
      <alignment horizontal="center" vertical="center"/>
    </xf>
    <xf numFmtId="4" fontId="9" fillId="0" borderId="39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73" xfId="0" applyNumberFormat="1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4" fontId="9" fillId="0" borderId="74" xfId="0" applyNumberFormat="1" applyFont="1" applyFill="1" applyBorder="1" applyAlignment="1">
      <alignment horizontal="center"/>
    </xf>
    <xf numFmtId="4" fontId="9" fillId="0" borderId="72" xfId="0" applyNumberFormat="1" applyFont="1" applyFill="1" applyBorder="1" applyAlignment="1">
      <alignment horizontal="center"/>
    </xf>
    <xf numFmtId="4" fontId="9" fillId="0" borderId="75" xfId="0" applyNumberFormat="1" applyFont="1" applyFill="1" applyBorder="1" applyAlignment="1">
      <alignment horizontal="center"/>
    </xf>
  </cellXfs>
  <cellStyles count="2">
    <cellStyle name="Normalny" xfId="0" builtinId="0"/>
    <cellStyle name="Opi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showZeros="0" tabSelected="1" view="pageBreakPreview" zoomScale="200" zoomScaleSheetLayoutView="85" workbookViewId="0">
      <selection activeCell="B1" sqref="B1"/>
    </sheetView>
  </sheetViews>
  <sheetFormatPr defaultColWidth="7.85546875" defaultRowHeight="15"/>
  <cols>
    <col min="1" max="1" width="5" style="4" customWidth="1"/>
    <col min="2" max="2" width="12.140625" style="4" customWidth="1"/>
    <col min="3" max="3" width="31.85546875" style="5" customWidth="1"/>
    <col min="4" max="4" width="8.28515625" style="4" customWidth="1"/>
    <col min="5" max="5" width="8.28515625" style="6" customWidth="1"/>
    <col min="6" max="6" width="11" style="7" customWidth="1"/>
    <col min="7" max="7" width="12" style="7" customWidth="1"/>
    <col min="8" max="8" width="14.140625" style="1" customWidth="1"/>
    <col min="9" max="9" width="17.5703125" style="1" customWidth="1"/>
    <col min="10" max="10" width="11.85546875" style="1" bestFit="1" customWidth="1"/>
    <col min="11" max="11" width="18.42578125" style="1" customWidth="1"/>
    <col min="12" max="13" width="7.85546875" style="1" customWidth="1"/>
    <col min="14" max="14" width="17.42578125" style="1" customWidth="1"/>
    <col min="15" max="15" width="14" style="1" customWidth="1"/>
    <col min="16" max="16384" width="7.85546875" style="1"/>
  </cols>
  <sheetData>
    <row r="1" spans="1:19" ht="15.75">
      <c r="A1" s="182"/>
      <c r="B1" s="182"/>
      <c r="C1" s="183"/>
      <c r="D1" s="209" t="s">
        <v>128</v>
      </c>
      <c r="E1" s="209"/>
      <c r="F1" s="209"/>
      <c r="G1" s="209"/>
    </row>
    <row r="2" spans="1:19" ht="24.75" customHeight="1">
      <c r="A2" s="212" t="s">
        <v>129</v>
      </c>
      <c r="B2" s="212"/>
      <c r="C2" s="212"/>
      <c r="D2" s="212"/>
      <c r="E2" s="212"/>
      <c r="F2" s="212"/>
      <c r="G2" s="212"/>
    </row>
    <row r="3" spans="1:19" ht="19.5" customHeight="1">
      <c r="A3" s="217" t="s">
        <v>127</v>
      </c>
      <c r="B3" s="217"/>
      <c r="C3" s="217"/>
      <c r="D3" s="217"/>
      <c r="E3" s="217"/>
      <c r="F3" s="217"/>
      <c r="G3" s="217"/>
    </row>
    <row r="4" spans="1:19" ht="27" customHeight="1" thickBot="1">
      <c r="A4" s="218"/>
      <c r="B4" s="218"/>
      <c r="C4" s="218"/>
      <c r="D4" s="218"/>
      <c r="E4" s="218"/>
      <c r="F4" s="218"/>
      <c r="G4" s="218"/>
    </row>
    <row r="5" spans="1:19" ht="16.5" thickTop="1">
      <c r="A5" s="130"/>
      <c r="B5" s="131"/>
      <c r="C5" s="132" t="s">
        <v>0</v>
      </c>
      <c r="D5" s="133" t="s">
        <v>1</v>
      </c>
      <c r="E5" s="134"/>
      <c r="F5" s="135" t="s">
        <v>2</v>
      </c>
      <c r="G5" s="136"/>
    </row>
    <row r="6" spans="1:19" ht="15.75">
      <c r="A6" s="137" t="s">
        <v>22</v>
      </c>
      <c r="B6" s="138" t="s">
        <v>3</v>
      </c>
      <c r="C6" s="139" t="s">
        <v>4</v>
      </c>
      <c r="D6" s="140"/>
      <c r="E6" s="141"/>
      <c r="F6" s="142" t="s">
        <v>5</v>
      </c>
      <c r="G6" s="143" t="s">
        <v>6</v>
      </c>
    </row>
    <row r="7" spans="1:19" ht="16.5" thickBot="1">
      <c r="A7" s="144"/>
      <c r="B7" s="145"/>
      <c r="C7" s="146" t="s">
        <v>7</v>
      </c>
      <c r="D7" s="147" t="s">
        <v>8</v>
      </c>
      <c r="E7" s="148" t="s">
        <v>9</v>
      </c>
      <c r="F7" s="149" t="s">
        <v>10</v>
      </c>
      <c r="G7" s="150" t="s">
        <v>11</v>
      </c>
    </row>
    <row r="8" spans="1:19" s="156" customFormat="1" ht="21" customHeight="1" thickTop="1">
      <c r="A8" s="151">
        <v>1</v>
      </c>
      <c r="B8" s="152">
        <v>2</v>
      </c>
      <c r="C8" s="153">
        <v>3</v>
      </c>
      <c r="D8" s="154">
        <v>4</v>
      </c>
      <c r="E8" s="152">
        <v>5</v>
      </c>
      <c r="F8" s="152">
        <v>6</v>
      </c>
      <c r="G8" s="155">
        <v>7</v>
      </c>
    </row>
    <row r="9" spans="1:19" s="157" customFormat="1" ht="24" customHeight="1">
      <c r="A9" s="213" t="s">
        <v>27</v>
      </c>
      <c r="B9" s="214"/>
      <c r="C9" s="214"/>
      <c r="D9" s="214"/>
      <c r="E9" s="214"/>
      <c r="F9" s="214"/>
      <c r="G9" s="215"/>
    </row>
    <row r="10" spans="1:19" s="157" customFormat="1" ht="22.5" customHeight="1">
      <c r="A10" s="158"/>
      <c r="B10" s="159" t="s">
        <v>48</v>
      </c>
      <c r="C10" s="160" t="s">
        <v>49</v>
      </c>
      <c r="D10" s="159" t="s">
        <v>12</v>
      </c>
      <c r="E10" s="161" t="s">
        <v>12</v>
      </c>
      <c r="F10" s="162" t="s">
        <v>12</v>
      </c>
      <c r="G10" s="163" t="s">
        <v>12</v>
      </c>
    </row>
    <row r="11" spans="1:19" s="8" customFormat="1" ht="18.75" customHeight="1">
      <c r="A11" s="21">
        <v>1</v>
      </c>
      <c r="B11" s="22" t="s">
        <v>50</v>
      </c>
      <c r="C11" s="23" t="s">
        <v>51</v>
      </c>
      <c r="D11" s="22" t="s">
        <v>12</v>
      </c>
      <c r="E11" s="24" t="s">
        <v>12</v>
      </c>
      <c r="F11" s="25" t="s">
        <v>12</v>
      </c>
      <c r="G11" s="26" t="s">
        <v>12</v>
      </c>
    </row>
    <row r="12" spans="1:19" s="8" customFormat="1" ht="79.5" customHeight="1">
      <c r="A12" s="21"/>
      <c r="B12" s="27"/>
      <c r="C12" s="28" t="s">
        <v>81</v>
      </c>
      <c r="D12" s="29" t="s">
        <v>13</v>
      </c>
      <c r="E12" s="30">
        <v>409</v>
      </c>
      <c r="F12" s="31"/>
      <c r="G12" s="32"/>
    </row>
    <row r="13" spans="1:19" s="8" customFormat="1" ht="33.75" customHeight="1">
      <c r="A13" s="21">
        <v>2</v>
      </c>
      <c r="B13" s="27" t="s">
        <v>52</v>
      </c>
      <c r="C13" s="28" t="s">
        <v>53</v>
      </c>
      <c r="D13" s="29" t="s">
        <v>13</v>
      </c>
      <c r="E13" s="30">
        <v>485</v>
      </c>
      <c r="F13" s="31"/>
      <c r="G13" s="33"/>
    </row>
    <row r="14" spans="1:19" s="8" customFormat="1" ht="52.5" customHeight="1">
      <c r="A14" s="21">
        <v>3</v>
      </c>
      <c r="B14" s="27" t="s">
        <v>63</v>
      </c>
      <c r="C14" s="28" t="s">
        <v>82</v>
      </c>
      <c r="D14" s="29" t="s">
        <v>13</v>
      </c>
      <c r="E14" s="30">
        <v>112.5</v>
      </c>
      <c r="F14" s="31"/>
      <c r="G14" s="32">
        <f>G1</f>
        <v>0</v>
      </c>
      <c r="K14" s="16"/>
    </row>
    <row r="15" spans="1:19" s="164" customFormat="1" ht="23.25" customHeight="1">
      <c r="A15" s="158"/>
      <c r="B15" s="159" t="s">
        <v>31</v>
      </c>
      <c r="C15" s="160" t="s">
        <v>17</v>
      </c>
      <c r="D15" s="159" t="s">
        <v>12</v>
      </c>
      <c r="E15" s="161" t="s">
        <v>12</v>
      </c>
      <c r="F15" s="162" t="s">
        <v>12</v>
      </c>
      <c r="G15" s="163" t="s">
        <v>12</v>
      </c>
      <c r="O15" s="165"/>
    </row>
    <row r="16" spans="1:19" s="10" customFormat="1" ht="18.75" customHeight="1">
      <c r="A16" s="34"/>
      <c r="B16" s="22" t="s">
        <v>29</v>
      </c>
      <c r="C16" s="23" t="s">
        <v>24</v>
      </c>
      <c r="D16" s="22" t="s">
        <v>12</v>
      </c>
      <c r="E16" s="24" t="s">
        <v>12</v>
      </c>
      <c r="F16" s="25" t="s">
        <v>12</v>
      </c>
      <c r="G16" s="35" t="s">
        <v>12</v>
      </c>
      <c r="K16" s="9"/>
      <c r="L16" s="9"/>
      <c r="M16" s="9"/>
      <c r="N16" s="9"/>
      <c r="O16" s="11"/>
      <c r="P16" s="9"/>
      <c r="Q16" s="9"/>
      <c r="R16" s="9"/>
      <c r="S16" s="9"/>
    </row>
    <row r="17" spans="1:15" s="9" customFormat="1" ht="18.75" customHeight="1">
      <c r="A17" s="21">
        <v>4</v>
      </c>
      <c r="B17" s="27" t="s">
        <v>32</v>
      </c>
      <c r="C17" s="36" t="s">
        <v>30</v>
      </c>
      <c r="D17" s="37"/>
      <c r="E17" s="38"/>
      <c r="F17" s="39"/>
      <c r="G17" s="40"/>
      <c r="H17" s="12"/>
      <c r="O17" s="13"/>
    </row>
    <row r="18" spans="1:15" s="9" customFormat="1" ht="18.75" customHeight="1">
      <c r="A18" s="41"/>
      <c r="B18" s="42"/>
      <c r="C18" s="56" t="s">
        <v>23</v>
      </c>
      <c r="D18" s="43" t="s">
        <v>18</v>
      </c>
      <c r="E18" s="44">
        <v>28724</v>
      </c>
      <c r="F18" s="45"/>
      <c r="G18" s="46">
        <f>ROUND(E18*F18,2)</f>
        <v>0</v>
      </c>
      <c r="H18" s="12"/>
      <c r="I18" s="14"/>
      <c r="O18" s="13"/>
    </row>
    <row r="19" spans="1:15" s="9" customFormat="1" ht="20.25" customHeight="1">
      <c r="A19" s="21">
        <v>5</v>
      </c>
      <c r="B19" s="27" t="s">
        <v>32</v>
      </c>
      <c r="C19" s="28" t="s">
        <v>64</v>
      </c>
      <c r="D19" s="29" t="s">
        <v>15</v>
      </c>
      <c r="E19" s="30">
        <v>36</v>
      </c>
      <c r="F19" s="31"/>
      <c r="G19" s="32"/>
      <c r="H19" s="12"/>
      <c r="O19" s="11"/>
    </row>
    <row r="20" spans="1:15" s="167" customFormat="1" ht="23.25" customHeight="1">
      <c r="A20" s="158"/>
      <c r="B20" s="159" t="s">
        <v>33</v>
      </c>
      <c r="C20" s="160" t="s">
        <v>19</v>
      </c>
      <c r="D20" s="159" t="s">
        <v>12</v>
      </c>
      <c r="E20" s="161" t="s">
        <v>12</v>
      </c>
      <c r="F20" s="162" t="s">
        <v>12</v>
      </c>
      <c r="G20" s="163" t="s">
        <v>12</v>
      </c>
      <c r="H20" s="166"/>
    </row>
    <row r="21" spans="1:15" s="9" customFormat="1" ht="18.75" customHeight="1">
      <c r="A21" s="34"/>
      <c r="B21" s="22" t="s">
        <v>34</v>
      </c>
      <c r="C21" s="23" t="s">
        <v>25</v>
      </c>
      <c r="D21" s="22" t="s">
        <v>12</v>
      </c>
      <c r="E21" s="24" t="s">
        <v>12</v>
      </c>
      <c r="F21" s="25" t="s">
        <v>12</v>
      </c>
      <c r="G21" s="35" t="s">
        <v>12</v>
      </c>
      <c r="H21" s="12"/>
    </row>
    <row r="22" spans="1:15" s="10" customFormat="1" ht="18.75" customHeight="1">
      <c r="A22" s="47">
        <v>6</v>
      </c>
      <c r="B22" s="48" t="s">
        <v>65</v>
      </c>
      <c r="C22" s="49" t="s">
        <v>83</v>
      </c>
      <c r="D22" s="50" t="s">
        <v>13</v>
      </c>
      <c r="E22" s="51">
        <v>77.599999999999994</v>
      </c>
      <c r="F22" s="52"/>
      <c r="G22" s="53"/>
      <c r="K22" s="9"/>
      <c r="L22" s="11"/>
      <c r="M22" s="9"/>
    </row>
    <row r="23" spans="1:15" s="10" customFormat="1" ht="28.5" customHeight="1">
      <c r="A23" s="54">
        <v>7</v>
      </c>
      <c r="B23" s="55" t="s">
        <v>47</v>
      </c>
      <c r="C23" s="56" t="s">
        <v>107</v>
      </c>
      <c r="D23" s="57" t="s">
        <v>13</v>
      </c>
      <c r="E23" s="52">
        <v>19.5</v>
      </c>
      <c r="F23" s="58"/>
      <c r="G23" s="59">
        <f>ROUND(E23*F23,2)</f>
        <v>0</v>
      </c>
      <c r="K23" s="9"/>
      <c r="L23" s="11"/>
      <c r="M23" s="9"/>
    </row>
    <row r="24" spans="1:15" s="9" customFormat="1" ht="27" customHeight="1">
      <c r="A24" s="54">
        <v>8</v>
      </c>
      <c r="B24" s="48" t="s">
        <v>66</v>
      </c>
      <c r="C24" s="49" t="s">
        <v>108</v>
      </c>
      <c r="D24" s="50" t="s">
        <v>13</v>
      </c>
      <c r="E24" s="51">
        <v>68.599999999999994</v>
      </c>
      <c r="F24" s="51"/>
      <c r="G24" s="59">
        <f>ROUND(E24*F24,2)</f>
        <v>0</v>
      </c>
      <c r="L24" s="11"/>
    </row>
    <row r="25" spans="1:15" s="9" customFormat="1" ht="33.75" customHeight="1">
      <c r="A25" s="60">
        <v>9</v>
      </c>
      <c r="B25" s="61" t="s">
        <v>35</v>
      </c>
      <c r="C25" s="62" t="s">
        <v>84</v>
      </c>
      <c r="D25" s="63" t="s">
        <v>13</v>
      </c>
      <c r="E25" s="64">
        <v>16.3</v>
      </c>
      <c r="F25" s="64"/>
      <c r="G25" s="65">
        <f>ROUND(E25*F25,2)</f>
        <v>0</v>
      </c>
      <c r="L25" s="11"/>
    </row>
    <row r="26" spans="1:15" s="9" customFormat="1" ht="33.75" customHeight="1">
      <c r="A26" s="60">
        <v>10</v>
      </c>
      <c r="B26" s="61" t="s">
        <v>85</v>
      </c>
      <c r="C26" s="62" t="s">
        <v>86</v>
      </c>
      <c r="D26" s="63" t="s">
        <v>13</v>
      </c>
      <c r="E26" s="64">
        <v>56</v>
      </c>
      <c r="F26" s="64"/>
      <c r="G26" s="65">
        <f>ROUND(E26*F26,2)</f>
        <v>0</v>
      </c>
      <c r="L26" s="11"/>
    </row>
    <row r="27" spans="1:15" s="10" customFormat="1" ht="18.75" customHeight="1">
      <c r="A27" s="66"/>
      <c r="B27" s="61" t="s">
        <v>67</v>
      </c>
      <c r="C27" s="62" t="s">
        <v>68</v>
      </c>
      <c r="D27" s="63" t="s">
        <v>12</v>
      </c>
      <c r="E27" s="67" t="s">
        <v>12</v>
      </c>
      <c r="F27" s="67" t="s">
        <v>12</v>
      </c>
      <c r="G27" s="68" t="s">
        <v>12</v>
      </c>
      <c r="L27" s="15"/>
    </row>
    <row r="28" spans="1:15" s="10" customFormat="1" ht="18" customHeight="1">
      <c r="A28" s="60">
        <v>11</v>
      </c>
      <c r="B28" s="61" t="s">
        <v>69</v>
      </c>
      <c r="C28" s="62" t="s">
        <v>87</v>
      </c>
      <c r="D28" s="69"/>
      <c r="E28" s="70"/>
      <c r="F28" s="70"/>
      <c r="G28" s="68"/>
      <c r="L28" s="15"/>
    </row>
    <row r="29" spans="1:15" ht="33.75" customHeight="1">
      <c r="A29" s="71"/>
      <c r="B29" s="72"/>
      <c r="C29" s="73" t="s">
        <v>88</v>
      </c>
      <c r="D29" s="74" t="s">
        <v>13</v>
      </c>
      <c r="E29" s="75">
        <v>68.55</v>
      </c>
      <c r="F29" s="76"/>
      <c r="G29" s="77">
        <f>ROUND(E29*F29,2)</f>
        <v>0</v>
      </c>
      <c r="L29" s="3"/>
    </row>
    <row r="30" spans="1:15" s="9" customFormat="1" ht="33.75" customHeight="1">
      <c r="A30" s="60">
        <v>12</v>
      </c>
      <c r="B30" s="61" t="s">
        <v>70</v>
      </c>
      <c r="C30" s="62" t="s">
        <v>89</v>
      </c>
      <c r="D30" s="63" t="s">
        <v>15</v>
      </c>
      <c r="E30" s="64">
        <v>11</v>
      </c>
      <c r="F30" s="64"/>
      <c r="G30" s="65">
        <f>ROUND(E30*F30,2)</f>
        <v>0</v>
      </c>
      <c r="I30" s="14"/>
      <c r="L30" s="11"/>
    </row>
    <row r="31" spans="1:15" s="167" customFormat="1" ht="23.25" customHeight="1">
      <c r="A31" s="168"/>
      <c r="B31" s="159" t="s">
        <v>36</v>
      </c>
      <c r="C31" s="160" t="s">
        <v>42</v>
      </c>
      <c r="D31" s="159" t="s">
        <v>12</v>
      </c>
      <c r="E31" s="161" t="s">
        <v>12</v>
      </c>
      <c r="F31" s="162" t="s">
        <v>12</v>
      </c>
      <c r="G31" s="169" t="s">
        <v>12</v>
      </c>
      <c r="I31" s="170"/>
      <c r="L31" s="171"/>
    </row>
    <row r="32" spans="1:15" ht="33.75" customHeight="1">
      <c r="A32" s="78">
        <v>13</v>
      </c>
      <c r="B32" s="29" t="s">
        <v>62</v>
      </c>
      <c r="C32" s="79" t="s">
        <v>54</v>
      </c>
      <c r="D32" s="29" t="s">
        <v>16</v>
      </c>
      <c r="E32" s="80">
        <v>341</v>
      </c>
      <c r="F32" s="81"/>
      <c r="G32" s="32">
        <f>ROUND(E32*F32,2)</f>
        <v>0</v>
      </c>
      <c r="I32" s="2"/>
      <c r="L32" s="3"/>
    </row>
    <row r="33" spans="1:25" s="9" customFormat="1" ht="18.75" customHeight="1">
      <c r="A33" s="41">
        <v>14</v>
      </c>
      <c r="B33" s="29" t="s">
        <v>44</v>
      </c>
      <c r="C33" s="28" t="s">
        <v>45</v>
      </c>
      <c r="D33" s="43" t="s">
        <v>16</v>
      </c>
      <c r="E33" s="44">
        <v>210.2</v>
      </c>
      <c r="F33" s="45"/>
      <c r="G33" s="32">
        <f>ROUND(E33*F33,2)</f>
        <v>0</v>
      </c>
      <c r="I33" s="14"/>
      <c r="L33" s="11"/>
    </row>
    <row r="34" spans="1:25" s="9" customFormat="1" ht="46.5" customHeight="1">
      <c r="A34" s="78">
        <v>15</v>
      </c>
      <c r="B34" s="43" t="s">
        <v>43</v>
      </c>
      <c r="C34" s="82" t="s">
        <v>90</v>
      </c>
      <c r="D34" s="29" t="s">
        <v>16</v>
      </c>
      <c r="E34" s="30">
        <v>66.5</v>
      </c>
      <c r="F34" s="31"/>
      <c r="G34" s="32">
        <f>ROUND(E34*F34,2)</f>
        <v>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s="164" customFormat="1" ht="23.25" customHeight="1">
      <c r="A35" s="168"/>
      <c r="B35" s="159" t="s">
        <v>71</v>
      </c>
      <c r="C35" s="160" t="s">
        <v>72</v>
      </c>
      <c r="D35" s="159" t="s">
        <v>12</v>
      </c>
      <c r="E35" s="161" t="s">
        <v>12</v>
      </c>
      <c r="F35" s="162" t="s">
        <v>12</v>
      </c>
      <c r="G35" s="169" t="s">
        <v>12</v>
      </c>
    </row>
    <row r="36" spans="1:25" s="9" customFormat="1" ht="33.75" customHeight="1">
      <c r="A36" s="83">
        <v>16</v>
      </c>
      <c r="B36" s="84" t="s">
        <v>73</v>
      </c>
      <c r="C36" s="85" t="s">
        <v>110</v>
      </c>
      <c r="D36" s="86" t="s">
        <v>15</v>
      </c>
      <c r="E36" s="80">
        <v>8</v>
      </c>
      <c r="F36" s="81"/>
      <c r="G36" s="87">
        <f>ROUND(E36*F36,2)</f>
        <v>0</v>
      </c>
    </row>
    <row r="37" spans="1:25" s="9" customFormat="1" ht="39" customHeight="1">
      <c r="A37" s="88">
        <v>17</v>
      </c>
      <c r="B37" s="29" t="s">
        <v>73</v>
      </c>
      <c r="C37" s="89" t="s">
        <v>74</v>
      </c>
      <c r="D37" s="29" t="s">
        <v>14</v>
      </c>
      <c r="E37" s="44">
        <v>35.5</v>
      </c>
      <c r="F37" s="81"/>
      <c r="G37" s="90">
        <f>ROUND(E37*F37,2)</f>
        <v>0</v>
      </c>
    </row>
    <row r="38" spans="1:25" s="164" customFormat="1" ht="23.25" customHeight="1">
      <c r="A38" s="158"/>
      <c r="B38" s="159" t="s">
        <v>60</v>
      </c>
      <c r="C38" s="160" t="s">
        <v>59</v>
      </c>
      <c r="D38" s="159" t="s">
        <v>12</v>
      </c>
      <c r="E38" s="161" t="s">
        <v>12</v>
      </c>
      <c r="F38" s="162" t="s">
        <v>12</v>
      </c>
      <c r="G38" s="169" t="s">
        <v>12</v>
      </c>
    </row>
    <row r="39" spans="1:25" s="9" customFormat="1" ht="60" customHeight="1">
      <c r="A39" s="91">
        <v>18</v>
      </c>
      <c r="B39" s="86" t="s">
        <v>100</v>
      </c>
      <c r="C39" s="79" t="s">
        <v>75</v>
      </c>
      <c r="D39" s="86" t="s">
        <v>15</v>
      </c>
      <c r="E39" s="92">
        <v>2</v>
      </c>
      <c r="F39" s="93"/>
      <c r="G39" s="94">
        <f>ROUND(E39*F39,2)</f>
        <v>0</v>
      </c>
      <c r="H39" s="11"/>
    </row>
    <row r="40" spans="1:25" s="164" customFormat="1" ht="23.25" customHeight="1">
      <c r="A40" s="168"/>
      <c r="B40" s="159" t="s">
        <v>37</v>
      </c>
      <c r="C40" s="160" t="s">
        <v>20</v>
      </c>
      <c r="D40" s="159" t="s">
        <v>12</v>
      </c>
      <c r="E40" s="161" t="s">
        <v>12</v>
      </c>
      <c r="F40" s="162" t="s">
        <v>12</v>
      </c>
      <c r="G40" s="169" t="s">
        <v>12</v>
      </c>
      <c r="H40" s="165"/>
    </row>
    <row r="41" spans="1:25" s="9" customFormat="1" ht="45.75" customHeight="1">
      <c r="A41" s="21">
        <v>19</v>
      </c>
      <c r="B41" s="37" t="s">
        <v>91</v>
      </c>
      <c r="C41" s="36" t="s">
        <v>101</v>
      </c>
      <c r="D41" s="37" t="s">
        <v>14</v>
      </c>
      <c r="E41" s="38">
        <v>40</v>
      </c>
      <c r="F41" s="39"/>
      <c r="G41" s="33">
        <f>ROUND(E41*F41,2)</f>
        <v>0</v>
      </c>
      <c r="H41" s="11"/>
    </row>
    <row r="42" spans="1:25" s="9" customFormat="1" ht="33" customHeight="1">
      <c r="A42" s="78">
        <v>20</v>
      </c>
      <c r="B42" s="29" t="s">
        <v>76</v>
      </c>
      <c r="C42" s="28" t="s">
        <v>98</v>
      </c>
      <c r="D42" s="29" t="s">
        <v>14</v>
      </c>
      <c r="E42" s="80">
        <v>72</v>
      </c>
      <c r="F42" s="81"/>
      <c r="G42" s="32">
        <f>ROUND(E42*F42,2)</f>
        <v>0</v>
      </c>
      <c r="H42" s="11"/>
    </row>
    <row r="43" spans="1:25" s="9" customFormat="1" ht="33.75" customHeight="1">
      <c r="A43" s="95">
        <v>21</v>
      </c>
      <c r="B43" s="96" t="s">
        <v>97</v>
      </c>
      <c r="C43" s="97" t="s">
        <v>109</v>
      </c>
      <c r="D43" s="96" t="s">
        <v>14</v>
      </c>
      <c r="E43" s="98">
        <v>20.100000000000001</v>
      </c>
      <c r="F43" s="99"/>
      <c r="G43" s="46">
        <f>ROUND(E43*F43,2)</f>
        <v>0</v>
      </c>
      <c r="H43" s="11"/>
    </row>
    <row r="44" spans="1:25" s="9" customFormat="1" ht="33.75" customHeight="1">
      <c r="A44" s="78">
        <v>22</v>
      </c>
      <c r="B44" s="29" t="s">
        <v>38</v>
      </c>
      <c r="C44" s="28" t="s">
        <v>61</v>
      </c>
      <c r="D44" s="29" t="s">
        <v>14</v>
      </c>
      <c r="E44" s="80">
        <v>19.3</v>
      </c>
      <c r="F44" s="81"/>
      <c r="G44" s="46">
        <f>ROUND(E44*F44,2)</f>
        <v>0</v>
      </c>
      <c r="H44" s="11"/>
    </row>
    <row r="45" spans="1:25" s="164" customFormat="1" ht="22.5" customHeight="1">
      <c r="A45" s="168"/>
      <c r="B45" s="172" t="s">
        <v>39</v>
      </c>
      <c r="C45" s="160" t="s">
        <v>21</v>
      </c>
      <c r="D45" s="159" t="s">
        <v>12</v>
      </c>
      <c r="E45" s="161" t="s">
        <v>12</v>
      </c>
      <c r="F45" s="162" t="s">
        <v>12</v>
      </c>
      <c r="G45" s="169" t="s">
        <v>12</v>
      </c>
      <c r="H45" s="165"/>
    </row>
    <row r="46" spans="1:25" s="9" customFormat="1" ht="15" customHeight="1">
      <c r="A46" s="100"/>
      <c r="B46" s="101" t="s">
        <v>55</v>
      </c>
      <c r="C46" s="102" t="s">
        <v>56</v>
      </c>
      <c r="D46" s="103" t="s">
        <v>12</v>
      </c>
      <c r="E46" s="104" t="s">
        <v>12</v>
      </c>
      <c r="F46" s="103" t="s">
        <v>12</v>
      </c>
      <c r="G46" s="105" t="s">
        <v>12</v>
      </c>
      <c r="H46" s="11"/>
      <c r="K46" s="14"/>
    </row>
    <row r="47" spans="1:25" s="9" customFormat="1" ht="84" customHeight="1">
      <c r="A47" s="91">
        <v>23</v>
      </c>
      <c r="B47" s="101" t="s">
        <v>77</v>
      </c>
      <c r="C47" s="185" t="s">
        <v>105</v>
      </c>
      <c r="D47" s="86" t="s">
        <v>16</v>
      </c>
      <c r="E47" s="44">
        <v>48.8</v>
      </c>
      <c r="F47" s="186"/>
      <c r="G47" s="94">
        <f>ROUND(E47*F47,2)</f>
        <v>0</v>
      </c>
      <c r="H47" s="11"/>
      <c r="J47" s="14"/>
    </row>
    <row r="48" spans="1:25" s="9" customFormat="1" ht="20.25" customHeight="1">
      <c r="A48" s="188">
        <v>24</v>
      </c>
      <c r="B48" s="101" t="s">
        <v>78</v>
      </c>
      <c r="C48" s="185" t="s">
        <v>99</v>
      </c>
      <c r="D48" s="86" t="s">
        <v>12</v>
      </c>
      <c r="E48" s="121" t="s">
        <v>12</v>
      </c>
      <c r="F48" s="189" t="s">
        <v>12</v>
      </c>
      <c r="G48" s="190" t="s">
        <v>12</v>
      </c>
    </row>
    <row r="49" spans="1:7" s="9" customFormat="1" ht="48.75" customHeight="1">
      <c r="A49" s="191"/>
      <c r="B49" s="106"/>
      <c r="C49" s="107" t="s">
        <v>95</v>
      </c>
      <c r="D49" s="27" t="s">
        <v>16</v>
      </c>
      <c r="E49" s="80">
        <v>225</v>
      </c>
      <c r="F49" s="81"/>
      <c r="G49" s="192">
        <f t="shared" ref="G49:G54" si="0">ROUND(E49*F49,2)</f>
        <v>0</v>
      </c>
    </row>
    <row r="50" spans="1:7" s="9" customFormat="1" ht="33.75" customHeight="1">
      <c r="A50" s="193"/>
      <c r="B50" s="112"/>
      <c r="C50" s="194" t="s">
        <v>94</v>
      </c>
      <c r="D50" s="195" t="s">
        <v>14</v>
      </c>
      <c r="E50" s="196">
        <v>61.4</v>
      </c>
      <c r="F50" s="197"/>
      <c r="G50" s="198">
        <f t="shared" si="0"/>
        <v>0</v>
      </c>
    </row>
    <row r="51" spans="1:7" s="9" customFormat="1" ht="40.5" customHeight="1">
      <c r="A51" s="95"/>
      <c r="B51" s="108"/>
      <c r="C51" s="187" t="s">
        <v>96</v>
      </c>
      <c r="D51" s="42" t="s">
        <v>14</v>
      </c>
      <c r="E51" s="98">
        <v>32</v>
      </c>
      <c r="F51" s="99"/>
      <c r="G51" s="46">
        <f t="shared" si="0"/>
        <v>0</v>
      </c>
    </row>
    <row r="52" spans="1:7" s="9" customFormat="1" ht="42.75" customHeight="1">
      <c r="A52" s="78">
        <v>25</v>
      </c>
      <c r="B52" s="109" t="s">
        <v>57</v>
      </c>
      <c r="C52" s="110" t="s">
        <v>58</v>
      </c>
      <c r="D52" s="29" t="s">
        <v>16</v>
      </c>
      <c r="E52" s="80">
        <v>64.3</v>
      </c>
      <c r="F52" s="81"/>
      <c r="G52" s="32">
        <f t="shared" si="0"/>
        <v>0</v>
      </c>
    </row>
    <row r="53" spans="1:7" s="9" customFormat="1" ht="25.5">
      <c r="A53" s="78">
        <v>26</v>
      </c>
      <c r="B53" s="109" t="s">
        <v>79</v>
      </c>
      <c r="C53" s="110" t="s">
        <v>92</v>
      </c>
      <c r="D53" s="27" t="s">
        <v>15</v>
      </c>
      <c r="E53" s="64">
        <v>2</v>
      </c>
      <c r="F53" s="81"/>
      <c r="G53" s="32">
        <f t="shared" si="0"/>
        <v>0</v>
      </c>
    </row>
    <row r="54" spans="1:7" s="9" customFormat="1" ht="20.25" customHeight="1">
      <c r="A54" s="111">
        <v>27</v>
      </c>
      <c r="B54" s="112" t="s">
        <v>80</v>
      </c>
      <c r="C54" s="113" t="s">
        <v>106</v>
      </c>
      <c r="D54" s="114" t="s">
        <v>15</v>
      </c>
      <c r="E54" s="115">
        <v>13</v>
      </c>
      <c r="F54" s="116"/>
      <c r="G54" s="117">
        <f t="shared" si="0"/>
        <v>0</v>
      </c>
    </row>
    <row r="55" spans="1:7" s="9" customFormat="1" ht="20.25" customHeight="1">
      <c r="A55" s="118"/>
      <c r="B55" s="103" t="s">
        <v>40</v>
      </c>
      <c r="C55" s="119" t="s">
        <v>26</v>
      </c>
      <c r="D55" s="103" t="s">
        <v>12</v>
      </c>
      <c r="E55" s="103" t="s">
        <v>12</v>
      </c>
      <c r="F55" s="103" t="s">
        <v>12</v>
      </c>
      <c r="G55" s="105" t="s">
        <v>12</v>
      </c>
    </row>
    <row r="56" spans="1:7" s="9" customFormat="1" ht="18.75" customHeight="1">
      <c r="A56" s="173">
        <v>28</v>
      </c>
      <c r="B56" s="22" t="s">
        <v>41</v>
      </c>
      <c r="C56" s="120" t="s">
        <v>28</v>
      </c>
      <c r="D56" s="84" t="s">
        <v>12</v>
      </c>
      <c r="E56" s="121" t="s">
        <v>12</v>
      </c>
      <c r="F56" s="25" t="s">
        <v>12</v>
      </c>
      <c r="G56" s="174" t="s">
        <v>12</v>
      </c>
    </row>
    <row r="57" spans="1:7" s="9" customFormat="1" ht="48" customHeight="1">
      <c r="A57" s="175"/>
      <c r="B57" s="122"/>
      <c r="C57" s="123" t="s">
        <v>102</v>
      </c>
      <c r="D57" s="108" t="s">
        <v>46</v>
      </c>
      <c r="E57" s="124">
        <v>24.6</v>
      </c>
      <c r="F57" s="125"/>
      <c r="G57" s="176">
        <f>ROUND(E57*F57,2)</f>
        <v>0</v>
      </c>
    </row>
    <row r="58" spans="1:7" s="9" customFormat="1" ht="46.5" customHeight="1">
      <c r="A58" s="175"/>
      <c r="B58" s="122"/>
      <c r="C58" s="126" t="s">
        <v>103</v>
      </c>
      <c r="D58" s="108" t="s">
        <v>13</v>
      </c>
      <c r="E58" s="124">
        <v>12.6</v>
      </c>
      <c r="F58" s="125"/>
      <c r="G58" s="176">
        <f>ROUND(E58*F58,2)</f>
        <v>0</v>
      </c>
    </row>
    <row r="59" spans="1:7" s="9" customFormat="1" ht="39" customHeight="1">
      <c r="A59" s="175"/>
      <c r="B59" s="122"/>
      <c r="C59" s="126" t="s">
        <v>104</v>
      </c>
      <c r="D59" s="108" t="s">
        <v>15</v>
      </c>
      <c r="E59" s="124">
        <v>5</v>
      </c>
      <c r="F59" s="125"/>
      <c r="G59" s="176">
        <f>ROUND(E59*F59,2)</f>
        <v>0</v>
      </c>
    </row>
    <row r="60" spans="1:7" s="9" customFormat="1" ht="39" customHeight="1">
      <c r="A60" s="177"/>
      <c r="B60" s="178"/>
      <c r="C60" s="179" t="s">
        <v>93</v>
      </c>
      <c r="D60" s="112" t="s">
        <v>13</v>
      </c>
      <c r="E60" s="115">
        <v>50</v>
      </c>
      <c r="F60" s="180"/>
      <c r="G60" s="181">
        <f>ROUND(E60*F60,2)</f>
        <v>0</v>
      </c>
    </row>
    <row r="61" spans="1:7" s="164" customFormat="1" ht="24.75" customHeight="1">
      <c r="A61" s="168"/>
      <c r="B61" s="159" t="s">
        <v>115</v>
      </c>
      <c r="C61" s="160" t="s">
        <v>114</v>
      </c>
      <c r="D61" s="159" t="s">
        <v>12</v>
      </c>
      <c r="E61" s="161" t="s">
        <v>12</v>
      </c>
      <c r="F61" s="162" t="s">
        <v>12</v>
      </c>
      <c r="G61" s="162" t="s">
        <v>12</v>
      </c>
    </row>
    <row r="62" spans="1:7" s="9" customFormat="1" ht="39" customHeight="1">
      <c r="A62" s="199">
        <v>29</v>
      </c>
      <c r="B62" s="199" t="s">
        <v>116</v>
      </c>
      <c r="C62" s="200" t="s">
        <v>117</v>
      </c>
      <c r="D62" s="199" t="s">
        <v>13</v>
      </c>
      <c r="E62" s="201">
        <v>1200</v>
      </c>
      <c r="F62" s="202"/>
      <c r="G62" s="202">
        <f t="shared" ref="G62:G67" si="1">ROUND(E62*F62,2)</f>
        <v>0</v>
      </c>
    </row>
    <row r="63" spans="1:7" s="9" customFormat="1" ht="39" customHeight="1">
      <c r="A63" s="199">
        <v>30</v>
      </c>
      <c r="B63" s="199" t="s">
        <v>116</v>
      </c>
      <c r="C63" s="200" t="s">
        <v>118</v>
      </c>
      <c r="D63" s="199" t="s">
        <v>13</v>
      </c>
      <c r="E63" s="201">
        <v>7.5</v>
      </c>
      <c r="F63" s="202"/>
      <c r="G63" s="202">
        <f t="shared" si="1"/>
        <v>0</v>
      </c>
    </row>
    <row r="64" spans="1:7" s="9" customFormat="1" ht="39" customHeight="1">
      <c r="A64" s="199">
        <v>31</v>
      </c>
      <c r="B64" s="199" t="s">
        <v>116</v>
      </c>
      <c r="C64" s="200" t="s">
        <v>119</v>
      </c>
      <c r="D64" s="199" t="s">
        <v>13</v>
      </c>
      <c r="E64" s="201">
        <v>1200</v>
      </c>
      <c r="F64" s="202"/>
      <c r="G64" s="202">
        <f t="shared" si="1"/>
        <v>0</v>
      </c>
    </row>
    <row r="65" spans="1:9" s="164" customFormat="1" ht="24" customHeight="1">
      <c r="A65" s="203"/>
      <c r="B65" s="203" t="s">
        <v>126</v>
      </c>
      <c r="C65" s="204" t="s">
        <v>120</v>
      </c>
      <c r="D65" s="205" t="s">
        <v>12</v>
      </c>
      <c r="E65" s="206" t="s">
        <v>12</v>
      </c>
      <c r="F65" s="207" t="s">
        <v>12</v>
      </c>
      <c r="G65" s="207" t="s">
        <v>12</v>
      </c>
    </row>
    <row r="66" spans="1:9" s="9" customFormat="1" ht="27" customHeight="1">
      <c r="A66" s="199">
        <v>32</v>
      </c>
      <c r="B66" s="199" t="s">
        <v>121</v>
      </c>
      <c r="C66" s="200" t="s">
        <v>122</v>
      </c>
      <c r="D66" s="199" t="s">
        <v>16</v>
      </c>
      <c r="E66" s="201">
        <v>62</v>
      </c>
      <c r="F66" s="202"/>
      <c r="G66" s="202">
        <f t="shared" si="1"/>
        <v>0</v>
      </c>
    </row>
    <row r="67" spans="1:9" s="9" customFormat="1" ht="23.25" customHeight="1">
      <c r="A67" s="199">
        <v>33</v>
      </c>
      <c r="B67" s="199" t="s">
        <v>121</v>
      </c>
      <c r="C67" s="200" t="s">
        <v>123</v>
      </c>
      <c r="D67" s="199" t="s">
        <v>16</v>
      </c>
      <c r="E67" s="201">
        <v>83.7</v>
      </c>
      <c r="F67" s="202"/>
      <c r="G67" s="202">
        <f t="shared" si="1"/>
        <v>0</v>
      </c>
    </row>
    <row r="68" spans="1:9" s="9" customFormat="1" ht="25.5" customHeight="1">
      <c r="A68" s="199">
        <v>34</v>
      </c>
      <c r="B68" s="199" t="s">
        <v>124</v>
      </c>
      <c r="C68" s="200" t="s">
        <v>125</v>
      </c>
      <c r="D68" s="199" t="s">
        <v>16</v>
      </c>
      <c r="E68" s="201">
        <v>145</v>
      </c>
      <c r="F68" s="202"/>
      <c r="G68" s="202"/>
    </row>
    <row r="69" spans="1:9" s="9" customFormat="1" ht="21.75" customHeight="1">
      <c r="A69" s="127"/>
      <c r="B69" s="216" t="s">
        <v>111</v>
      </c>
      <c r="C69" s="216"/>
      <c r="D69" s="216"/>
      <c r="E69" s="216"/>
      <c r="F69" s="216"/>
      <c r="G69" s="128">
        <f>SUM(G12:G68)</f>
        <v>0</v>
      </c>
    </row>
    <row r="70" spans="1:9" s="9" customFormat="1" ht="21.75" customHeight="1">
      <c r="A70" s="127"/>
      <c r="B70" s="222" t="s">
        <v>112</v>
      </c>
      <c r="C70" s="223"/>
      <c r="D70" s="223"/>
      <c r="E70" s="223"/>
      <c r="F70" s="224"/>
      <c r="G70" s="128">
        <f>G69*23%</f>
        <v>0</v>
      </c>
    </row>
    <row r="71" spans="1:9" s="9" customFormat="1" ht="21" customHeight="1">
      <c r="A71" s="129"/>
      <c r="B71" s="219" t="s">
        <v>113</v>
      </c>
      <c r="C71" s="220"/>
      <c r="D71" s="220"/>
      <c r="E71" s="220"/>
      <c r="F71" s="221"/>
      <c r="G71" s="184">
        <f>SUM(G69:G70)</f>
        <v>0</v>
      </c>
    </row>
    <row r="72" spans="1:9" s="9" customFormat="1" ht="27.75" customHeight="1">
      <c r="A72" s="210"/>
      <c r="B72" s="210"/>
      <c r="C72" s="210"/>
      <c r="D72" s="210"/>
      <c r="E72" s="210"/>
      <c r="F72" s="210"/>
      <c r="G72" s="210"/>
    </row>
    <row r="73" spans="1:9" s="9" customFormat="1" ht="15.75" customHeight="1">
      <c r="A73" s="211"/>
      <c r="B73" s="211"/>
      <c r="C73" s="211"/>
      <c r="D73" s="211"/>
      <c r="E73" s="211"/>
      <c r="F73" s="211"/>
      <c r="G73" s="211"/>
    </row>
    <row r="74" spans="1:9" s="9" customFormat="1" ht="8.25" customHeight="1">
      <c r="A74" s="211"/>
      <c r="B74" s="211"/>
      <c r="C74" s="211"/>
      <c r="D74" s="211"/>
      <c r="E74" s="211"/>
      <c r="F74" s="211"/>
      <c r="G74" s="211"/>
    </row>
    <row r="75" spans="1:9" s="9" customFormat="1" ht="13.5" customHeight="1">
      <c r="A75" s="208"/>
      <c r="B75" s="208"/>
      <c r="C75" s="208"/>
      <c r="D75" s="208"/>
      <c r="E75" s="208"/>
      <c r="F75" s="208"/>
      <c r="G75" s="208"/>
      <c r="I75" s="14"/>
    </row>
    <row r="76" spans="1:9" s="9" customFormat="1" ht="12.75" customHeight="1">
      <c r="A76" s="17"/>
      <c r="B76" s="17"/>
      <c r="C76" s="18"/>
      <c r="D76" s="17"/>
      <c r="E76" s="19"/>
      <c r="F76" s="20"/>
      <c r="G76" s="20"/>
    </row>
    <row r="77" spans="1:9" s="9" customFormat="1" ht="23.25" customHeight="1">
      <c r="A77" s="17"/>
      <c r="B77" s="17"/>
      <c r="C77" s="18"/>
      <c r="D77" s="17"/>
      <c r="E77" s="19"/>
      <c r="F77" s="20"/>
      <c r="G77" s="20"/>
    </row>
    <row r="78" spans="1:9" ht="33" customHeight="1">
      <c r="A78" s="17"/>
      <c r="B78" s="17"/>
      <c r="C78" s="18"/>
      <c r="D78" s="17"/>
      <c r="E78" s="19"/>
      <c r="F78" s="20"/>
      <c r="G78" s="20"/>
    </row>
    <row r="79" spans="1:9" ht="33.75" customHeight="1">
      <c r="A79" s="17"/>
      <c r="B79" s="17"/>
      <c r="C79" s="18"/>
      <c r="D79" s="17"/>
      <c r="E79" s="19"/>
      <c r="F79" s="20"/>
      <c r="G79" s="20"/>
    </row>
    <row r="80" spans="1:9" ht="21.75" customHeight="1">
      <c r="A80" s="17"/>
      <c r="B80" s="17"/>
      <c r="C80" s="18"/>
      <c r="D80" s="17"/>
      <c r="E80" s="19"/>
      <c r="F80" s="20"/>
      <c r="G80" s="20"/>
    </row>
    <row r="81" spans="1:7" ht="22.5" customHeight="1">
      <c r="A81" s="17"/>
      <c r="B81" s="17"/>
      <c r="C81" s="18"/>
      <c r="D81" s="17"/>
      <c r="E81" s="19"/>
      <c r="F81" s="20"/>
      <c r="G81" s="20"/>
    </row>
    <row r="82" spans="1:7" ht="46.5" customHeight="1">
      <c r="A82" s="17"/>
      <c r="B82" s="17"/>
      <c r="C82" s="18"/>
      <c r="D82" s="17"/>
      <c r="E82" s="19"/>
      <c r="F82" s="20"/>
      <c r="G82" s="20"/>
    </row>
    <row r="83" spans="1:7" ht="21.75" customHeight="1">
      <c r="A83" s="17"/>
      <c r="B83" s="17"/>
      <c r="C83" s="18"/>
      <c r="D83" s="17"/>
      <c r="E83" s="19"/>
      <c r="F83" s="20"/>
      <c r="G83" s="20"/>
    </row>
    <row r="84" spans="1:7" ht="22.5" customHeight="1">
      <c r="A84" s="17"/>
      <c r="B84" s="17"/>
      <c r="C84" s="18"/>
      <c r="D84" s="17"/>
      <c r="E84" s="19"/>
      <c r="F84" s="20"/>
      <c r="G84" s="20"/>
    </row>
    <row r="85" spans="1:7">
      <c r="A85" s="17"/>
      <c r="B85" s="17"/>
      <c r="C85" s="18"/>
      <c r="D85" s="17"/>
      <c r="E85" s="19"/>
      <c r="F85" s="20"/>
      <c r="G85" s="20"/>
    </row>
    <row r="86" spans="1:7" ht="20.25" customHeight="1">
      <c r="A86" s="17"/>
      <c r="B86" s="17"/>
      <c r="C86" s="18"/>
      <c r="D86" s="17"/>
      <c r="E86" s="19"/>
      <c r="F86" s="20"/>
      <c r="G86" s="20"/>
    </row>
    <row r="87" spans="1:7" ht="20.25" customHeight="1">
      <c r="A87" s="17"/>
      <c r="B87" s="17"/>
      <c r="C87" s="18"/>
      <c r="D87" s="17"/>
      <c r="E87" s="19"/>
      <c r="F87" s="20"/>
      <c r="G87" s="20"/>
    </row>
    <row r="88" spans="1:7" ht="23.25" customHeight="1">
      <c r="A88" s="17"/>
      <c r="B88" s="17"/>
      <c r="C88" s="18"/>
      <c r="D88" s="17"/>
      <c r="E88" s="19"/>
      <c r="F88" s="20"/>
      <c r="G88" s="20"/>
    </row>
    <row r="89" spans="1:7">
      <c r="A89" s="17"/>
      <c r="B89" s="17"/>
      <c r="C89" s="18"/>
      <c r="D89" s="17"/>
      <c r="E89" s="19"/>
      <c r="F89" s="20"/>
      <c r="G89" s="20"/>
    </row>
    <row r="90" spans="1:7" ht="62.25" customHeight="1">
      <c r="A90" s="17"/>
      <c r="B90" s="17"/>
      <c r="C90" s="18"/>
      <c r="D90" s="17"/>
      <c r="E90" s="19"/>
      <c r="F90" s="20"/>
      <c r="G90" s="20"/>
    </row>
    <row r="91" spans="1:7" ht="5.25" customHeight="1">
      <c r="A91" s="17"/>
      <c r="B91" s="17"/>
      <c r="C91" s="18"/>
      <c r="D91" s="17"/>
      <c r="E91" s="19"/>
      <c r="F91" s="20"/>
      <c r="G91" s="20"/>
    </row>
    <row r="92" spans="1:7">
      <c r="A92" s="17"/>
      <c r="B92" s="17"/>
      <c r="C92" s="18"/>
      <c r="D92" s="17"/>
      <c r="E92" s="19"/>
      <c r="F92" s="20"/>
      <c r="G92" s="20"/>
    </row>
    <row r="93" spans="1:7">
      <c r="A93" s="17"/>
      <c r="B93" s="17"/>
      <c r="C93" s="18"/>
      <c r="D93" s="17"/>
      <c r="E93" s="19"/>
      <c r="F93" s="20"/>
      <c r="G93" s="20"/>
    </row>
    <row r="94" spans="1:7">
      <c r="A94" s="17"/>
      <c r="B94" s="17"/>
      <c r="C94" s="18"/>
      <c r="D94" s="17"/>
      <c r="E94" s="19"/>
      <c r="F94" s="20"/>
      <c r="G94" s="20"/>
    </row>
    <row r="95" spans="1:7">
      <c r="A95" s="17"/>
      <c r="B95" s="17"/>
      <c r="C95" s="18"/>
      <c r="D95" s="17"/>
      <c r="E95" s="19"/>
      <c r="F95" s="20"/>
      <c r="G95" s="20"/>
    </row>
    <row r="96" spans="1:7">
      <c r="A96" s="17"/>
      <c r="B96" s="17"/>
      <c r="C96" s="18"/>
      <c r="D96" s="17"/>
      <c r="E96" s="19"/>
      <c r="F96" s="20"/>
      <c r="G96" s="20"/>
    </row>
    <row r="97" spans="1:7">
      <c r="A97" s="17"/>
      <c r="B97" s="17"/>
      <c r="C97" s="18"/>
      <c r="D97" s="17"/>
      <c r="E97" s="19"/>
      <c r="F97" s="20"/>
      <c r="G97" s="20"/>
    </row>
    <row r="98" spans="1:7">
      <c r="A98" s="17"/>
      <c r="B98" s="17"/>
      <c r="C98" s="18"/>
      <c r="D98" s="17"/>
      <c r="E98" s="19"/>
      <c r="F98" s="20"/>
      <c r="G98" s="20"/>
    </row>
    <row r="99" spans="1:7">
      <c r="A99" s="17"/>
      <c r="B99" s="17"/>
      <c r="C99" s="18"/>
      <c r="D99" s="17"/>
      <c r="E99" s="19"/>
      <c r="F99" s="20"/>
      <c r="G99" s="20"/>
    </row>
    <row r="100" spans="1:7">
      <c r="A100" s="17"/>
      <c r="B100" s="17"/>
      <c r="C100" s="18"/>
      <c r="D100" s="17"/>
      <c r="E100" s="19"/>
      <c r="F100" s="20"/>
      <c r="G100" s="20"/>
    </row>
  </sheetData>
  <mergeCells count="8">
    <mergeCell ref="D1:G1"/>
    <mergeCell ref="A72:G74"/>
    <mergeCell ref="A2:G2"/>
    <mergeCell ref="A9:G9"/>
    <mergeCell ref="B69:F69"/>
    <mergeCell ref="A3:G4"/>
    <mergeCell ref="B71:F71"/>
    <mergeCell ref="B70:F70"/>
  </mergeCells>
  <phoneticPr fontId="0" type="noConversion"/>
  <printOptions horizontalCentered="1"/>
  <pageMargins left="0.98425196850393704" right="0.39370078740157483" top="0.74803149606299213" bottom="0.66929133858267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OFERTOWY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PZD</cp:lastModifiedBy>
  <cp:lastPrinted>2017-05-05T09:48:07Z</cp:lastPrinted>
  <dcterms:created xsi:type="dcterms:W3CDTF">1997-02-26T13:46:56Z</dcterms:created>
  <dcterms:modified xsi:type="dcterms:W3CDTF">2017-05-08T05:26:52Z</dcterms:modified>
</cp:coreProperties>
</file>